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5"/>
  </bookViews>
  <sheets>
    <sheet name="P&amp;L" sheetId="1" r:id="rId1"/>
    <sheet name="BS" sheetId="2" state="hidden" r:id="rId2"/>
    <sheet name="BS2" sheetId="3" r:id="rId3"/>
    <sheet name="CIE" sheetId="4" r:id="rId4"/>
    <sheet name="cf_audit" sheetId="5" r:id="rId5"/>
    <sheet name="Notes " sheetId="6" r:id="rId6"/>
    <sheet name="Notes" sheetId="7" state="hidden" r:id="rId7"/>
  </sheets>
  <externalReferences>
    <externalReference r:id="rId10"/>
  </externalReferences>
  <definedNames>
    <definedName name="_xlnm.Print_Area" localSheetId="1">'BS'!$A$1:$D$69</definedName>
    <definedName name="_xlnm.Print_Area" localSheetId="6">'Notes'!$A$1:$J$312</definedName>
    <definedName name="_xlnm.Print_Area" localSheetId="5">'Notes '!$A$1:$M$319</definedName>
    <definedName name="_xlnm.Print_Titles" localSheetId="4">'cf_audit'!$1:$7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3" authorId="0">
      <text>
        <r>
          <rPr>
            <b/>
            <sz val="8"/>
            <rFont val="Tahoma"/>
            <family val="0"/>
          </rPr>
          <t>P&amp;L: FINANCE COST</t>
        </r>
        <r>
          <rPr>
            <sz val="8"/>
            <rFont val="Tahoma"/>
            <family val="0"/>
          </rPr>
          <t xml:space="preserve">
</t>
        </r>
      </text>
    </comment>
    <comment ref="B21" authorId="0">
      <text>
        <r>
          <rPr>
            <b/>
            <sz val="8"/>
            <rFont val="Tahoma"/>
            <family val="0"/>
          </rPr>
          <t>P&amp;L: OTHER INCOME</t>
        </r>
        <r>
          <rPr>
            <sz val="8"/>
            <rFont val="Tahoma"/>
            <family val="0"/>
          </rPr>
          <t xml:space="preserve">
</t>
        </r>
      </text>
    </comment>
    <comment ref="B27" authorId="0">
      <text>
        <r>
          <rPr>
            <b/>
            <sz val="8"/>
            <rFont val="Tahoma"/>
            <family val="0"/>
          </rPr>
          <t>P&amp;L: TAXATION</t>
        </r>
        <r>
          <rPr>
            <sz val="8"/>
            <rFont val="Tahoma"/>
            <family val="0"/>
          </rPr>
          <t xml:space="preserve">
</t>
        </r>
      </text>
    </comment>
  </commentList>
</comments>
</file>

<file path=xl/comments2.xml><?xml version="1.0" encoding="utf-8"?>
<comments xmlns="http://schemas.openxmlformats.org/spreadsheetml/2006/main">
  <authors>
    <author>Windows 98</author>
  </authors>
  <commentList>
    <comment ref="C13" authorId="0">
      <text>
        <r>
          <rPr>
            <b/>
            <sz val="8"/>
            <rFont val="Tahoma"/>
            <family val="0"/>
          </rPr>
          <t xml:space="preserve">BS: KEY IN BASED ON BALANCE SHEET AS AT 31/03/06
</t>
        </r>
        <r>
          <rPr>
            <sz val="8"/>
            <rFont val="Tahoma"/>
            <family val="0"/>
          </rPr>
          <t xml:space="preserve">
</t>
        </r>
      </text>
    </comment>
    <comment ref="D13" authorId="0">
      <text>
        <r>
          <rPr>
            <b/>
            <sz val="8"/>
            <rFont val="Tahoma"/>
            <family val="0"/>
          </rPr>
          <t xml:space="preserve">BS: KEY IN BASED ON BALANCE SHEET AS AT 31/03/06
</t>
        </r>
        <r>
          <rPr>
            <sz val="8"/>
            <rFont val="Tahoma"/>
            <family val="0"/>
          </rPr>
          <t xml:space="preserve">
</t>
        </r>
      </text>
    </comment>
  </commentList>
</comments>
</file>

<file path=xl/comments3.xml><?xml version="1.0" encoding="utf-8"?>
<comments xmlns="http://schemas.openxmlformats.org/spreadsheetml/2006/main">
  <authors>
    <author>Windows 98</author>
  </authors>
  <commentList>
    <comment ref="C12" authorId="0">
      <text>
        <r>
          <rPr>
            <b/>
            <sz val="8"/>
            <rFont val="Tahoma"/>
            <family val="0"/>
          </rPr>
          <t xml:space="preserve">BS: KEY IN BASED ON BALANCE SHEET AS AT 31/03/06
</t>
        </r>
        <r>
          <rPr>
            <sz val="8"/>
            <rFont val="Tahoma"/>
            <family val="0"/>
          </rPr>
          <t xml:space="preserve">
</t>
        </r>
      </text>
    </comment>
    <comment ref="D12" authorId="0">
      <text>
        <r>
          <rPr>
            <b/>
            <sz val="8"/>
            <rFont val="Tahoma"/>
            <family val="0"/>
          </rPr>
          <t xml:space="preserve">BS: KEY IN BASED ON BALANCE SHEET AS AT 31/03/06
</t>
        </r>
        <r>
          <rPr>
            <sz val="8"/>
            <rFont val="Tahoma"/>
            <family val="0"/>
          </rPr>
          <t xml:space="preserve">
</t>
        </r>
      </text>
    </comment>
  </commentList>
</comments>
</file>

<file path=xl/comments4.xml><?xml version="1.0" encoding="utf-8"?>
<comments xmlns="http://schemas.openxmlformats.org/spreadsheetml/2006/main">
  <authors>
    <author>Windows 98</author>
  </authors>
  <commentList>
    <comment ref="E14" authorId="0">
      <text>
        <r>
          <rPr>
            <b/>
            <sz val="8"/>
            <rFont val="Tahoma"/>
            <family val="0"/>
          </rPr>
          <t>BS AUDIT:  PROFIT FOR LAST YEAR</t>
        </r>
      </text>
    </comment>
    <comment ref="E20" authorId="0">
      <text>
        <r>
          <rPr>
            <b/>
            <sz val="8"/>
            <rFont val="Tahoma"/>
            <family val="2"/>
          </rPr>
          <t>P&amp;L: PROFIT/LOSS FOR CURRENT YEAR</t>
        </r>
        <r>
          <rPr>
            <sz val="8"/>
            <rFont val="Tahoma"/>
            <family val="0"/>
          </rPr>
          <t xml:space="preserve">
</t>
        </r>
      </text>
    </comment>
    <comment ref="E22" authorId="0">
      <text>
        <r>
          <rPr>
            <b/>
            <sz val="8"/>
            <rFont val="Tahoma"/>
            <family val="0"/>
          </rPr>
          <t>BS: RETAINED PROFIT+LOSS FOR CURRENT YEAR</t>
        </r>
        <r>
          <rPr>
            <sz val="8"/>
            <rFont val="Tahoma"/>
            <family val="0"/>
          </rPr>
          <t xml:space="preserve">
</t>
        </r>
      </text>
    </comment>
  </commentList>
</comments>
</file>

<file path=xl/comments5.xml><?xml version="1.0" encoding="utf-8"?>
<comments xmlns="http://schemas.openxmlformats.org/spreadsheetml/2006/main">
  <authors>
    <author>Windows 98</author>
  </authors>
  <commentList>
    <comment ref="F13" authorId="0">
      <text>
        <r>
          <rPr>
            <b/>
            <sz val="8"/>
            <rFont val="Tahoma"/>
            <family val="0"/>
          </rPr>
          <t>CASHFLOWFORM: KEY IN BASED ON THE REPORT</t>
        </r>
        <r>
          <rPr>
            <sz val="8"/>
            <rFont val="Tahoma"/>
            <family val="0"/>
          </rPr>
          <t xml:space="preserve">
</t>
        </r>
      </text>
    </comment>
    <comment ref="F80" authorId="0">
      <text>
        <r>
          <rPr>
            <b/>
            <sz val="8"/>
            <rFont val="Tahoma"/>
            <family val="0"/>
          </rPr>
          <t>please refer cashflowform</t>
        </r>
        <r>
          <rPr>
            <sz val="8"/>
            <rFont val="Tahoma"/>
            <family val="0"/>
          </rPr>
          <t xml:space="preserve">
</t>
        </r>
      </text>
    </comment>
  </commentList>
</comments>
</file>

<file path=xl/comments7.xml><?xml version="1.0" encoding="utf-8"?>
<comments xmlns="http://schemas.openxmlformats.org/spreadsheetml/2006/main">
  <authors>
    <author>Windows 98</author>
  </authors>
  <commentList>
    <comment ref="C53" authorId="0">
      <text>
        <r>
          <rPr>
            <b/>
            <sz val="8"/>
            <rFont val="Tahoma"/>
            <family val="0"/>
          </rPr>
          <t>PLEASE REFER TO KLSE-NT2006 FILE TO FILL IN.</t>
        </r>
        <r>
          <rPr>
            <sz val="8"/>
            <rFont val="Tahoma"/>
            <family val="0"/>
          </rPr>
          <t xml:space="preserve">
</t>
        </r>
      </text>
    </comment>
    <comment ref="G67" authorId="0">
      <text>
        <r>
          <rPr>
            <b/>
            <sz val="8"/>
            <rFont val="Tahoma"/>
            <family val="0"/>
          </rPr>
          <t>P&amp;L 1QTR: GURNEY RESOURCES, FEEDMILLS DORMANT,BIOTECH</t>
        </r>
        <r>
          <rPr>
            <sz val="8"/>
            <rFont val="Tahoma"/>
            <family val="0"/>
          </rPr>
          <t xml:space="preserve">
</t>
        </r>
      </text>
    </comment>
    <comment ref="I109" authorId="0">
      <text>
        <r>
          <rPr>
            <b/>
            <sz val="8"/>
            <rFont val="Tahoma"/>
            <family val="0"/>
          </rPr>
          <t>PLEASE ASK MS VOOI</t>
        </r>
        <r>
          <rPr>
            <sz val="8"/>
            <rFont val="Tahoma"/>
            <family val="0"/>
          </rPr>
          <t xml:space="preserve">
</t>
        </r>
      </text>
    </comment>
  </commentList>
</comments>
</file>

<file path=xl/sharedStrings.xml><?xml version="1.0" encoding="utf-8"?>
<sst xmlns="http://schemas.openxmlformats.org/spreadsheetml/2006/main" count="457" uniqueCount="266">
  <si>
    <t>(Incorporated in Malaysia)</t>
  </si>
  <si>
    <t>RM'000</t>
  </si>
  <si>
    <t>Shareholders' Equity</t>
  </si>
  <si>
    <t>Non Distributable</t>
  </si>
  <si>
    <t>Distributable</t>
  </si>
  <si>
    <t>Total</t>
  </si>
  <si>
    <t>Share Premium</t>
  </si>
  <si>
    <t>Retained Profit</t>
  </si>
  <si>
    <t>Valuation of property, plant and equipment</t>
  </si>
  <si>
    <t>Current</t>
  </si>
  <si>
    <t>Earnings per share</t>
  </si>
  <si>
    <t>Revenue</t>
  </si>
  <si>
    <t>Taxation</t>
  </si>
  <si>
    <t xml:space="preserve"> - Basic ( Sen )</t>
  </si>
  <si>
    <t>Inventories</t>
  </si>
  <si>
    <t>Trade Receivables</t>
  </si>
  <si>
    <t>Trade Payables</t>
  </si>
  <si>
    <t/>
  </si>
  <si>
    <t>Retained profit</t>
  </si>
  <si>
    <t>Seasonal or cyclical factors</t>
  </si>
  <si>
    <t>Unusual items</t>
  </si>
  <si>
    <t>Issuance, cancellation, repurchase, resale and repayment of debt and equity securities</t>
  </si>
  <si>
    <t>Dividend paid</t>
  </si>
  <si>
    <t>Material events subsequent to the end of the current quarter</t>
  </si>
  <si>
    <t>Changes in contingent liabilities or contingent assets</t>
  </si>
  <si>
    <t>Review of performance of the Company and its principal subsidiaries</t>
  </si>
  <si>
    <t>Current year prospects</t>
  </si>
  <si>
    <t>Current taxation</t>
  </si>
  <si>
    <t>Purchase or disposal of quoted securities</t>
  </si>
  <si>
    <t>Off balance sheet financial instruments</t>
  </si>
  <si>
    <t>Material litigation</t>
  </si>
  <si>
    <t>Dividend</t>
  </si>
  <si>
    <t xml:space="preserve">Share Capital </t>
  </si>
  <si>
    <t>Corporate Proposals</t>
  </si>
  <si>
    <t>Year To Date</t>
  </si>
  <si>
    <t>CASH FLOW FROM OPERATING ACTIVITIES</t>
  </si>
  <si>
    <t>Adjustments for :</t>
  </si>
  <si>
    <t>CASH FLOWS FROM INVESTING ACTIVITIES</t>
  </si>
  <si>
    <t>CASH FLOWS FROM FINANCING ACTIVITIES</t>
  </si>
  <si>
    <t>Note :</t>
  </si>
  <si>
    <t>Cash and cash equivalent comprises :</t>
  </si>
  <si>
    <t>Cash and bank balances</t>
  </si>
  <si>
    <t>Overdraft</t>
  </si>
  <si>
    <t xml:space="preserve"> - Diluted ( Sen )</t>
  </si>
  <si>
    <t>Part B - Explanatory Notes Pursuant to Appendix 9B of the Listing Requirements</t>
  </si>
  <si>
    <t xml:space="preserve">             of BURSA MALAYSIA SECURITIES BERHAD</t>
  </si>
  <si>
    <t>Tax liabilities</t>
  </si>
  <si>
    <t>Amortisation of goodwill</t>
  </si>
  <si>
    <t>Amortisation of leasehold land</t>
  </si>
  <si>
    <t>Provision for doubtful debts</t>
  </si>
  <si>
    <t>Finance costs</t>
  </si>
  <si>
    <t>Purchases of Property, Plant and Equipment</t>
  </si>
  <si>
    <t>Dividends paid</t>
  </si>
  <si>
    <t>Drawdown of term loans</t>
  </si>
  <si>
    <t>Repayment of term loans</t>
  </si>
  <si>
    <t>Repayment of hire purchase liabilities</t>
  </si>
  <si>
    <t>Other Receivables, Deposits and Prepayments</t>
  </si>
  <si>
    <t>Term loans</t>
  </si>
  <si>
    <t>Other bank borrowings</t>
  </si>
  <si>
    <t>1.</t>
  </si>
  <si>
    <t>2.</t>
  </si>
  <si>
    <t>3.</t>
  </si>
  <si>
    <t>4.</t>
  </si>
  <si>
    <t>5.</t>
  </si>
  <si>
    <t>6.</t>
  </si>
  <si>
    <t>7.</t>
  </si>
  <si>
    <t>8.</t>
  </si>
  <si>
    <t>9.</t>
  </si>
  <si>
    <t>10.</t>
  </si>
  <si>
    <t>11.</t>
  </si>
  <si>
    <t>12.</t>
  </si>
  <si>
    <t>13.</t>
  </si>
  <si>
    <t>Changes in the composition of the Group</t>
  </si>
  <si>
    <t>Unquoted Investments and Properties</t>
  </si>
  <si>
    <t>Poultry</t>
  </si>
  <si>
    <t>Feedmill</t>
  </si>
  <si>
    <t xml:space="preserve">Poultry </t>
  </si>
  <si>
    <t>Farming</t>
  </si>
  <si>
    <t>Processing</t>
  </si>
  <si>
    <t>Eliminations</t>
  </si>
  <si>
    <t>Group</t>
  </si>
  <si>
    <t>External sales</t>
  </si>
  <si>
    <t>Inter-segment sales</t>
  </si>
  <si>
    <t>Segment information</t>
  </si>
  <si>
    <t>Other income</t>
  </si>
  <si>
    <t>Profit before taxation</t>
  </si>
  <si>
    <t>Income tax expense</t>
  </si>
  <si>
    <t>Borrowings and debts securities</t>
  </si>
  <si>
    <t>Basic earnings per share (sen)</t>
  </si>
  <si>
    <t>Diluted earnings per share (sen)</t>
  </si>
  <si>
    <t>Other Payables and accruals</t>
  </si>
  <si>
    <t>Hire- purchase payables</t>
  </si>
  <si>
    <t>Deferred taxation</t>
  </si>
  <si>
    <t>Hire-purchase payables</t>
  </si>
  <si>
    <t>Sub-total</t>
  </si>
  <si>
    <t xml:space="preserve">- Bank Overdrafts </t>
  </si>
  <si>
    <t>- Bankers' acceptances</t>
  </si>
  <si>
    <t>- Term loan</t>
  </si>
  <si>
    <t xml:space="preserve">- Term Loan </t>
  </si>
  <si>
    <t>Total borrowings</t>
  </si>
  <si>
    <t>Depreciation of property, plant and equipment</t>
  </si>
  <si>
    <t xml:space="preserve">Share </t>
  </si>
  <si>
    <t>Capital</t>
  </si>
  <si>
    <t>Issue of share capital</t>
  </si>
  <si>
    <t>Listing expenses</t>
  </si>
  <si>
    <t>Net profit for the period</t>
  </si>
  <si>
    <t>CURRENT ASSETS</t>
  </si>
  <si>
    <t>PROPERTY, PLANT AND EQUIPMENT</t>
  </si>
  <si>
    <t>INVESTMENT</t>
  </si>
  <si>
    <t>GOODWILL ON CONSOLIDATION</t>
  </si>
  <si>
    <t>CURRENT LIABILITIES</t>
  </si>
  <si>
    <t>FINANCED BY:</t>
  </si>
  <si>
    <t>LONG-TERM AND DEFERRED LIABILITIES</t>
  </si>
  <si>
    <t>Current Year</t>
  </si>
  <si>
    <t>Quarter</t>
  </si>
  <si>
    <t>Profit from operations</t>
  </si>
  <si>
    <t>Unsecured:</t>
  </si>
  <si>
    <t>Corporate guarantee in respect of banking facilities</t>
  </si>
  <si>
    <t>granted to subsidiary companies</t>
  </si>
  <si>
    <t>Changes in working capital:</t>
  </si>
  <si>
    <t>Net change in current assets</t>
  </si>
  <si>
    <t>Net change in current liabilities</t>
  </si>
  <si>
    <t>Income tax paid</t>
  </si>
  <si>
    <t>Proceeds from disposal of property, plant and equipment</t>
  </si>
  <si>
    <t>Deposits with licensed banks</t>
  </si>
  <si>
    <t>- Hire purchase</t>
  </si>
  <si>
    <t>14.</t>
  </si>
  <si>
    <t>Authorisation for issue</t>
  </si>
  <si>
    <t>(Contd.)</t>
  </si>
  <si>
    <t>NTA per ordinary share of RM 0.50 each (RM)</t>
  </si>
  <si>
    <t>Preceding Year</t>
  </si>
  <si>
    <t xml:space="preserve">                          Reserves</t>
  </si>
  <si>
    <t>Corresponding</t>
  </si>
  <si>
    <t>Diluted number of share in issue ('000)</t>
  </si>
  <si>
    <t>Changes in estimates</t>
  </si>
  <si>
    <t xml:space="preserve">Comparison with preceding quarter's results. </t>
  </si>
  <si>
    <t>NET DECREASE IN CASH AND CASH EQUIVALENTS</t>
  </si>
  <si>
    <t>Amounts due to directors</t>
  </si>
  <si>
    <t>Net profit for the year (RM'000)</t>
  </si>
  <si>
    <t>NET CURRENT ASSETS /  (LIABILITIES)</t>
  </si>
  <si>
    <t>Property, plant and equipment written off</t>
  </si>
  <si>
    <t>Amounts due from subsidiaries</t>
  </si>
  <si>
    <t>Proceeds from share issue</t>
  </si>
  <si>
    <t>Finance costs paid</t>
  </si>
  <si>
    <t>Variance of actual profit from profit forecast</t>
  </si>
  <si>
    <t>Proceeds from issue of share capital</t>
  </si>
  <si>
    <t>CASH AND CASH EQUIVALENTS AT BEGINNING OF PERIOD</t>
  </si>
  <si>
    <t>CASH AND CASH EQUIVALENTS AT END OF PERIOD</t>
  </si>
  <si>
    <t>PART A - Explanatory Notes Pursuant to FRS 134</t>
  </si>
  <si>
    <t>Auditors' Report of Preceding Annual Financial Statements</t>
  </si>
  <si>
    <t>Accounting Policies</t>
  </si>
  <si>
    <t>Segmental Assets and Liabilities</t>
  </si>
  <si>
    <t>Short Term</t>
  </si>
  <si>
    <t>Long Term</t>
  </si>
  <si>
    <t>Quarter Ended</t>
  </si>
  <si>
    <t>Net Cash Generated From/(Used in) Operating Activities</t>
  </si>
  <si>
    <t>Others</t>
  </si>
  <si>
    <t>Segment by</t>
  </si>
  <si>
    <t>business activities</t>
  </si>
  <si>
    <r>
      <t xml:space="preserve">DBE GURNEY RESOURCES BERHAD </t>
    </r>
    <r>
      <rPr>
        <sz val="10"/>
        <rFont val="Times New Roman"/>
        <family val="1"/>
      </rPr>
      <t>(Company No : 535763-A)</t>
    </r>
  </si>
  <si>
    <t>Segment Assets</t>
  </si>
  <si>
    <t>Segment Liabilities</t>
  </si>
  <si>
    <t>Weighted average number of ordinary</t>
  </si>
  <si>
    <t>shares in issue ('000)</t>
  </si>
  <si>
    <t>Period To date</t>
  </si>
  <si>
    <t>As at 1 Jan 2005</t>
  </si>
  <si>
    <t>Drawndown of banker acceptance</t>
  </si>
  <si>
    <t>The Group's borrowings as at 30 September 2005 all of which were denominated in Ringgit Malaysia are as follows:</t>
  </si>
  <si>
    <t>Doubtful debts recovered</t>
  </si>
  <si>
    <t>Advance to subsidiary companies</t>
  </si>
  <si>
    <t>As at 1 Jan 2006</t>
  </si>
  <si>
    <t>Net loss for the period</t>
  </si>
  <si>
    <t>Bad debts written off</t>
  </si>
  <si>
    <t>Drawndown of hire purchase</t>
  </si>
  <si>
    <t>ASSETS</t>
  </si>
  <si>
    <t>Non-current assets</t>
  </si>
  <si>
    <t>Property, plant and equipment</t>
  </si>
  <si>
    <t>Investment</t>
  </si>
  <si>
    <t>Intangible assets</t>
  </si>
  <si>
    <t>Current assets</t>
  </si>
  <si>
    <t>TOTAL ASSETS</t>
  </si>
  <si>
    <t>EQUITY AND LIABILITIES</t>
  </si>
  <si>
    <t>Retained earnings</t>
  </si>
  <si>
    <t>Total Equity</t>
  </si>
  <si>
    <t>Non-current liabilities</t>
  </si>
  <si>
    <t>Deferred tax liabilities</t>
  </si>
  <si>
    <t>Current liabilities</t>
  </si>
  <si>
    <t>Total liabilities</t>
  </si>
  <si>
    <t>TOTAL EQUITY AND LIABILITIES</t>
  </si>
  <si>
    <t>30 June 2005</t>
  </si>
  <si>
    <t>30June 2006</t>
  </si>
  <si>
    <t>CONDENSED CONSOLIDATED INCOME STATEMENT</t>
  </si>
  <si>
    <t>3 months ended</t>
  </si>
  <si>
    <t>unaudited</t>
  </si>
  <si>
    <t>(restated)</t>
  </si>
  <si>
    <t>As at</t>
  </si>
  <si>
    <t>31.12.2005</t>
  </si>
  <si>
    <t>audited</t>
  </si>
  <si>
    <t>CONDENSED CONSOLIDATED STATEMENT OF CHANGES IN EQUITY</t>
  </si>
  <si>
    <t>CONDENSED CONSOLIDATED CASH FLOW STATEMENT</t>
  </si>
  <si>
    <t>Cost of sales</t>
  </si>
  <si>
    <t>Gross (loss) / profit</t>
  </si>
  <si>
    <t>Administrative expenses</t>
  </si>
  <si>
    <t>(Loss) / Profit before tax</t>
  </si>
  <si>
    <t>Attributable To :</t>
  </si>
  <si>
    <t>Equity holders of the parent</t>
  </si>
  <si>
    <t>Minority interest</t>
  </si>
  <si>
    <t>Earnings per share attributable to equity holders of the parent</t>
  </si>
  <si>
    <t>Net Assets per ordinary share of RM 0.50 each (RM)</t>
  </si>
  <si>
    <t>(loss) /  profit for the period</t>
  </si>
  <si>
    <t>Non-current asset held for sale</t>
  </si>
  <si>
    <t>31.12.2006</t>
  </si>
  <si>
    <t>Audited</t>
  </si>
  <si>
    <t>CONDENSED CONSOLIDATED BALANCE SHEET AS AT 31 DECEMBER 2006</t>
  </si>
  <si>
    <t>FOR THE THREE AND TWELVE MONTH PERIOD ENDED 31 DECEMBER 2006</t>
  </si>
  <si>
    <t>12 months ended</t>
  </si>
  <si>
    <t>Withdrawal / (Placement) of fixed deposit pledged to bank</t>
  </si>
  <si>
    <t>Prepaid lease payment</t>
  </si>
  <si>
    <t>PREPAID LEASE PAYMENT</t>
  </si>
  <si>
    <t>As at 31 December 2006</t>
  </si>
  <si>
    <t>As at 31 December 2005</t>
  </si>
  <si>
    <t>FOR THE TWELVE MONTH PERIOD ENDED 31 DECEMBER 2006</t>
  </si>
  <si>
    <t>Loss on disposal of property, plant and equipment</t>
  </si>
  <si>
    <t>Net Cash (Used In)/Generated from Investing Activities</t>
  </si>
  <si>
    <t>Net Cash Generated from/(Used In) Financing Activities</t>
  </si>
  <si>
    <t>Interest Income</t>
  </si>
  <si>
    <t>PART A - Explanatory Notes Pursuant to Finanncial Reporting Standard 134 ("FRS 134")</t>
  </si>
  <si>
    <t>Basis of preparation</t>
  </si>
  <si>
    <t>PART B - Explanatory Notes Pursuant to Appendix 9B of the Listing Requirements</t>
  </si>
  <si>
    <t xml:space="preserve">     of BURSA MALAYSIA SECURITIES BERHAD</t>
  </si>
  <si>
    <t>1</t>
  </si>
  <si>
    <t xml:space="preserve"> </t>
  </si>
  <si>
    <t>2</t>
  </si>
  <si>
    <t>3</t>
  </si>
  <si>
    <t>Prospects for the Financial year 2007</t>
  </si>
  <si>
    <t>4</t>
  </si>
  <si>
    <t>5</t>
  </si>
  <si>
    <t>31 December 2006</t>
  </si>
  <si>
    <t xml:space="preserve">                   -</t>
  </si>
  <si>
    <t>6</t>
  </si>
  <si>
    <t>Profits/(losses) on sales of unquoted Investments and Properties</t>
  </si>
  <si>
    <t>7</t>
  </si>
  <si>
    <t>(a) There was no acquisition or disposal of quoted securities during the reporting quarter.</t>
  </si>
  <si>
    <t>(b) Investment in quoted securities as at end of reporting quarter.</t>
  </si>
  <si>
    <t>At cost</t>
  </si>
  <si>
    <t>At carrying value</t>
  </si>
  <si>
    <t>Market value</t>
  </si>
  <si>
    <t>8</t>
  </si>
  <si>
    <t>9</t>
  </si>
  <si>
    <t>The Group's borrowings as at 31 December 2006 all of which were denominated in Ringgit Malaysia are as follows:</t>
  </si>
  <si>
    <t xml:space="preserve">As at </t>
  </si>
  <si>
    <t>10</t>
  </si>
  <si>
    <t>11</t>
  </si>
  <si>
    <t>12</t>
  </si>
  <si>
    <t>13</t>
  </si>
  <si>
    <t>Net (Loss)/profit for the quarter (RM'000)</t>
  </si>
  <si>
    <t>BY ORDER OF THE BOARD</t>
  </si>
  <si>
    <t>GOH BENG CHU (LS 00812)</t>
  </si>
  <si>
    <t>JESSLYN ONG BEE FANG (MAICSA 7020672)</t>
  </si>
  <si>
    <t>Company Secretaries</t>
  </si>
  <si>
    <t>Perak</t>
  </si>
  <si>
    <t>Corporate guarantee in respect of banking facilities granted to</t>
  </si>
  <si>
    <t>Restated</t>
  </si>
  <si>
    <t>(Loss)/Profit before Taxation</t>
  </si>
  <si>
    <t xml:space="preserve"> - subsidiary companies</t>
  </si>
  <si>
    <t>Operating (Loss)/ Profit Before Working Capital Changes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</si>
</sst>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2]\ #,##0.00_);[Red]\([$€-2]\ #,##0.00\)"/>
    <numFmt numFmtId="191" formatCode="[$-F800]dddd\,\ mmmm\ dd\,\ yyyy"/>
    <numFmt numFmtId="192" formatCode="[$-809]dd\ mmmm\ yyyy;@"/>
  </numFmts>
  <fonts count="30">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0"/>
      <name val="Arial"/>
      <family val="2"/>
    </font>
    <font>
      <b/>
      <i/>
      <u val="single"/>
      <sz val="10"/>
      <name val="Times New Roman"/>
      <family val="0"/>
    </font>
    <font>
      <sz val="10"/>
      <color indexed="10"/>
      <name val="Century Gothic"/>
      <family val="2"/>
    </font>
    <font>
      <sz val="8"/>
      <name val="Tahoma"/>
      <family val="0"/>
    </font>
    <font>
      <b/>
      <sz val="8"/>
      <name val="Tahoma"/>
      <family val="0"/>
    </font>
    <font>
      <sz val="8"/>
      <name val="Times New Roman"/>
      <family val="0"/>
    </font>
    <font>
      <b/>
      <sz val="11"/>
      <name val="Times New Roman"/>
      <family val="1"/>
    </font>
    <font>
      <sz val="11"/>
      <name val="Times New Roman"/>
      <family val="0"/>
    </font>
    <font>
      <b/>
      <sz val="11"/>
      <name val="Century Gothic"/>
      <family val="2"/>
    </font>
    <font>
      <sz val="11"/>
      <name val="Century Gothic"/>
      <family val="2"/>
    </font>
    <font>
      <sz val="11"/>
      <color indexed="10"/>
      <name val="Century Gothic"/>
      <family val="2"/>
    </font>
    <font>
      <sz val="11"/>
      <name val="Arial"/>
      <family val="2"/>
    </font>
    <font>
      <b/>
      <sz val="8"/>
      <name val="Times New Roman"/>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17">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thin"/>
      <top>
        <color indexed="63"/>
      </top>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14">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164" fontId="0" fillId="0" borderId="0" xfId="15" applyNumberFormat="1" applyFont="1" applyAlignment="1">
      <alignment horizontal="right" vertical="center" wrapText="1" shrinkToFit="1"/>
    </xf>
    <xf numFmtId="164" fontId="0" fillId="0" borderId="1" xfId="15" applyNumberFormat="1" applyFont="1" applyBorder="1" applyAlignment="1">
      <alignment horizontal="right" vertical="center" wrapText="1" shrinkToFit="1"/>
    </xf>
    <xf numFmtId="164" fontId="0" fillId="0" borderId="2" xfId="15" applyNumberFormat="1" applyFont="1" applyBorder="1" applyAlignment="1">
      <alignment horizontal="right" vertical="center" wrapText="1" shrinkToFit="1"/>
    </xf>
    <xf numFmtId="0" fontId="2" fillId="0" borderId="0" xfId="0" applyFont="1" applyAlignment="1">
      <alignment/>
    </xf>
    <xf numFmtId="164" fontId="2" fillId="0" borderId="3" xfId="15" applyNumberFormat="1" applyFont="1" applyBorder="1" applyAlignment="1">
      <alignment horizontal="right" vertical="center" wrapText="1" shrinkToFit="1"/>
    </xf>
    <xf numFmtId="164" fontId="0" fillId="0" borderId="0" xfId="15" applyNumberFormat="1" applyFont="1" applyBorder="1" applyAlignment="1">
      <alignment horizontal="right" vertical="center" wrapText="1" shrinkToFit="1"/>
    </xf>
    <xf numFmtId="43" fontId="0" fillId="0" borderId="0" xfId="15" applyFont="1" applyAlignment="1">
      <alignment horizontal="right" vertical="center" wrapText="1" shrinkToFit="1"/>
    </xf>
    <xf numFmtId="43" fontId="2" fillId="0" borderId="0" xfId="15" applyNumberFormat="1" applyFont="1" applyAlignment="1">
      <alignment/>
    </xf>
    <xf numFmtId="164" fontId="2" fillId="0" borderId="0" xfId="15" applyNumberFormat="1" applyFont="1" applyAlignment="1">
      <alignment/>
    </xf>
    <xf numFmtId="43" fontId="0" fillId="0" borderId="0" xfId="15" applyAlignment="1">
      <alignment/>
    </xf>
    <xf numFmtId="164" fontId="0" fillId="0" borderId="0" xfId="15" applyNumberFormat="1" applyAlignment="1">
      <alignment/>
    </xf>
    <xf numFmtId="0" fontId="7" fillId="0" borderId="0" xfId="0" applyFont="1" applyAlignment="1">
      <alignment/>
    </xf>
    <xf numFmtId="0" fontId="7" fillId="0" borderId="0" xfId="0" applyFont="1" applyAlignment="1" quotePrefix="1">
      <alignment/>
    </xf>
    <xf numFmtId="49" fontId="9" fillId="0" borderId="0" xfId="15" applyNumberFormat="1" applyFont="1" applyAlignment="1">
      <alignment horizontal="center"/>
    </xf>
    <xf numFmtId="0" fontId="0" fillId="0" borderId="0" xfId="0" applyBorder="1" applyAlignment="1">
      <alignment/>
    </xf>
    <xf numFmtId="0" fontId="10" fillId="0" borderId="0" xfId="22" applyFont="1">
      <alignment/>
      <protection/>
    </xf>
    <xf numFmtId="164" fontId="0" fillId="0" borderId="0" xfId="15" applyNumberFormat="1" applyAlignment="1">
      <alignment/>
    </xf>
    <xf numFmtId="0" fontId="0" fillId="0" borderId="0" xfId="22">
      <alignment/>
      <protection/>
    </xf>
    <xf numFmtId="0" fontId="8" fillId="0" borderId="0" xfId="22" applyFont="1">
      <alignment/>
      <protection/>
    </xf>
    <xf numFmtId="0" fontId="0" fillId="0" borderId="0" xfId="22" applyFont="1">
      <alignment/>
      <protection/>
    </xf>
    <xf numFmtId="0" fontId="0" fillId="0" borderId="0" xfId="22" applyFont="1" applyFill="1">
      <alignment/>
      <protection/>
    </xf>
    <xf numFmtId="0" fontId="0" fillId="0" borderId="0" xfId="22" applyFill="1">
      <alignment/>
      <protection/>
    </xf>
    <xf numFmtId="49" fontId="0" fillId="0" borderId="0" xfId="22" applyNumberFormat="1">
      <alignment/>
      <protection/>
    </xf>
    <xf numFmtId="0" fontId="2" fillId="0" borderId="0" xfId="0" applyFont="1" applyAlignment="1">
      <alignment horizontal="right"/>
    </xf>
    <xf numFmtId="0" fontId="0" fillId="0" borderId="0" xfId="0" applyAlignment="1">
      <alignment horizontal="right"/>
    </xf>
    <xf numFmtId="164" fontId="0" fillId="0" borderId="4" xfId="15" applyNumberFormat="1" applyFont="1" applyBorder="1" applyAlignment="1">
      <alignment horizontal="right" vertical="center" wrapText="1" shrinkToFit="1"/>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11" fillId="0" borderId="0" xfId="0" applyFont="1" applyAlignment="1">
      <alignment/>
    </xf>
    <xf numFmtId="43" fontId="0" fillId="0" borderId="0" xfId="0" applyNumberFormat="1" applyFont="1" applyAlignment="1">
      <alignment horizontal="right"/>
    </xf>
    <xf numFmtId="0" fontId="12" fillId="0" borderId="0" xfId="0" applyFont="1" applyBorder="1" applyAlignment="1">
      <alignment/>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2" applyFont="1">
      <alignment/>
      <protection/>
    </xf>
    <xf numFmtId="0" fontId="1" fillId="0" borderId="0" xfId="22" applyFont="1" applyAlignment="1">
      <alignment horizontal="left" vertical="center" wrapText="1"/>
      <protection/>
    </xf>
    <xf numFmtId="0" fontId="0" fillId="0" borderId="0" xfId="0" applyAlignment="1">
      <alignment horizontal="center"/>
    </xf>
    <xf numFmtId="0" fontId="7" fillId="0" borderId="0" xfId="22" applyFont="1">
      <alignment/>
      <protection/>
    </xf>
    <xf numFmtId="0" fontId="7" fillId="0" borderId="0" xfId="22" applyFont="1" applyAlignment="1">
      <alignment horizontal="left" vertical="center"/>
      <protection/>
    </xf>
    <xf numFmtId="0" fontId="1" fillId="0" borderId="0" xfId="22" applyFont="1" applyAlignment="1">
      <alignment horizontal="justify" vertical="top" wrapText="1"/>
      <protection/>
    </xf>
    <xf numFmtId="0" fontId="1" fillId="0" borderId="0" xfId="22" applyFont="1" applyAlignment="1">
      <alignment horizontal="left" vertical="top" wrapText="1"/>
      <protection/>
    </xf>
    <xf numFmtId="0" fontId="1" fillId="0" borderId="0" xfId="22" applyFont="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Alignment="1">
      <alignment horizontal="justify" vertical="top" wrapText="1"/>
      <protection/>
    </xf>
    <xf numFmtId="0" fontId="1" fillId="0" borderId="0" xfId="22" applyFont="1" applyFill="1">
      <alignment/>
      <protection/>
    </xf>
    <xf numFmtId="164" fontId="1" fillId="0" borderId="0" xfId="15" applyNumberFormat="1" applyFont="1" applyBorder="1" applyAlignment="1">
      <alignment horizontal="left" vertical="top" wrapText="1"/>
    </xf>
    <xf numFmtId="43" fontId="0" fillId="0" borderId="0" xfId="15" applyFont="1" applyFill="1" applyAlignment="1">
      <alignment horizontal="right" vertical="center" wrapText="1" shrinkToFit="1"/>
    </xf>
    <xf numFmtId="43" fontId="0" fillId="0" borderId="0" xfId="0" applyNumberFormat="1" applyFont="1" applyBorder="1" applyAlignment="1">
      <alignment/>
    </xf>
    <xf numFmtId="0" fontId="0" fillId="0" borderId="0" xfId="22" applyFont="1">
      <alignment/>
      <protection/>
    </xf>
    <xf numFmtId="49" fontId="0" fillId="0" borderId="0" xfId="22" applyNumberFormat="1" applyFont="1">
      <alignment/>
      <protection/>
    </xf>
    <xf numFmtId="0" fontId="2" fillId="0" borderId="0" xfId="22" applyFont="1">
      <alignment/>
      <protection/>
    </xf>
    <xf numFmtId="0" fontId="1" fillId="0" borderId="0" xfId="22" applyFont="1">
      <alignment/>
      <protection/>
    </xf>
    <xf numFmtId="0" fontId="1" fillId="0" borderId="0" xfId="22" applyFont="1" applyFill="1">
      <alignment/>
      <protection/>
    </xf>
    <xf numFmtId="164"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43" fontId="2" fillId="0" borderId="0" xfId="15" applyFont="1" applyAlignment="1">
      <alignment horizontal="right"/>
    </xf>
    <xf numFmtId="0" fontId="0" fillId="0" borderId="0" xfId="22" applyAlignment="1">
      <alignment horizontal="right"/>
      <protection/>
    </xf>
    <xf numFmtId="0" fontId="0" fillId="0" borderId="0" xfId="22" applyFont="1" applyAlignment="1">
      <alignment horizontal="right"/>
      <protection/>
    </xf>
    <xf numFmtId="0" fontId="8" fillId="0" borderId="5" xfId="22" applyFont="1" applyBorder="1">
      <alignment/>
      <protection/>
    </xf>
    <xf numFmtId="0" fontId="13"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49" fontId="1" fillId="0" borderId="0" xfId="0" applyNumberFormat="1" applyFont="1" applyAlignment="1">
      <alignment horizontal="left"/>
    </xf>
    <xf numFmtId="49" fontId="1" fillId="0" borderId="0" xfId="15" applyNumberFormat="1" applyFont="1" applyAlignment="1">
      <alignment horizontal="left"/>
    </xf>
    <xf numFmtId="43" fontId="7" fillId="0" borderId="0" xfId="15" applyNumberFormat="1" applyFont="1" applyAlignment="1">
      <alignment horizontal="left"/>
    </xf>
    <xf numFmtId="0" fontId="14" fillId="0" borderId="0" xfId="0" applyFont="1" applyBorder="1" applyAlignment="1">
      <alignment/>
    </xf>
    <xf numFmtId="43" fontId="14"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4" fontId="15" fillId="0" borderId="6" xfId="15" applyNumberFormat="1" applyFont="1" applyBorder="1" applyAlignment="1">
      <alignment/>
    </xf>
    <xf numFmtId="164" fontId="15" fillId="0" borderId="7" xfId="15" applyNumberFormat="1" applyFont="1" applyBorder="1" applyAlignment="1">
      <alignment/>
    </xf>
    <xf numFmtId="0" fontId="15" fillId="0" borderId="6" xfId="0" applyFont="1" applyBorder="1" applyAlignment="1">
      <alignment/>
    </xf>
    <xf numFmtId="0" fontId="15" fillId="0" borderId="7" xfId="0" applyFont="1" applyBorder="1" applyAlignment="1">
      <alignment/>
    </xf>
    <xf numFmtId="0" fontId="15" fillId="0" borderId="0" xfId="22" applyFont="1">
      <alignment/>
      <protection/>
    </xf>
    <xf numFmtId="0" fontId="15" fillId="0" borderId="5" xfId="22" applyFont="1" applyBorder="1">
      <alignment/>
      <protection/>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3" fillId="0" borderId="0" xfId="0" applyFont="1" applyAlignment="1">
      <alignment horizontal="left"/>
    </xf>
    <xf numFmtId="164" fontId="2" fillId="0" borderId="0" xfId="15" applyNumberFormat="1" applyFont="1" applyAlignment="1">
      <alignment horizontal="left"/>
    </xf>
    <xf numFmtId="0" fontId="12" fillId="0" borderId="0" xfId="0" applyFont="1" applyAlignment="1">
      <alignment horizontal="left"/>
    </xf>
    <xf numFmtId="43" fontId="0" fillId="0" borderId="0" xfId="15" applyFont="1" applyAlignment="1">
      <alignment horizontal="left"/>
    </xf>
    <xf numFmtId="0" fontId="16" fillId="0" borderId="6" xfId="0" applyFont="1" applyBorder="1" applyAlignment="1">
      <alignment/>
    </xf>
    <xf numFmtId="43" fontId="16" fillId="0" borderId="6" xfId="0" applyNumberFormat="1" applyFont="1" applyBorder="1" applyAlignment="1">
      <alignment/>
    </xf>
    <xf numFmtId="0" fontId="16" fillId="0" borderId="7" xfId="0" applyFont="1" applyBorder="1" applyAlignment="1">
      <alignment/>
    </xf>
    <xf numFmtId="43" fontId="16" fillId="0" borderId="7" xfId="0" applyNumberFormat="1"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0" fontId="0" fillId="0" borderId="0" xfId="0" applyFont="1" applyAlignment="1">
      <alignment horizontal="right"/>
    </xf>
    <xf numFmtId="0" fontId="2" fillId="0" borderId="0" xfId="0" applyFont="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4" xfId="15" applyNumberFormat="1" applyFont="1" applyBorder="1" applyAlignment="1">
      <alignment horizontal="right"/>
    </xf>
    <xf numFmtId="164" fontId="0" fillId="0" borderId="3" xfId="15" applyNumberFormat="1" applyFont="1" applyBorder="1" applyAlignment="1">
      <alignment horizontal="right"/>
    </xf>
    <xf numFmtId="43" fontId="0" fillId="0" borderId="0" xfId="15" applyFont="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6" xfId="0" applyFont="1" applyBorder="1" applyAlignment="1">
      <alignment/>
    </xf>
    <xf numFmtId="0" fontId="0" fillId="0" borderId="7" xfId="0" applyFont="1" applyBorder="1" applyAlignment="1">
      <alignment/>
    </xf>
    <xf numFmtId="0" fontId="2" fillId="0" borderId="0" xfId="0" applyFont="1" applyAlignment="1" quotePrefix="1">
      <alignment/>
    </xf>
    <xf numFmtId="164" fontId="0" fillId="0" borderId="0" xfId="15" applyNumberFormat="1" applyFont="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0" fontId="0" fillId="0" borderId="5" xfId="22" applyFont="1" applyBorder="1">
      <alignment/>
      <protection/>
    </xf>
    <xf numFmtId="0" fontId="2" fillId="0" borderId="5" xfId="22" applyFont="1" applyBorder="1">
      <alignment/>
      <protection/>
    </xf>
    <xf numFmtId="0" fontId="17" fillId="0" borderId="5" xfId="22" applyFont="1" applyBorder="1">
      <alignment/>
      <protection/>
    </xf>
    <xf numFmtId="0" fontId="16" fillId="0" borderId="0" xfId="22" applyFont="1">
      <alignment/>
      <protection/>
    </xf>
    <xf numFmtId="0" fontId="16" fillId="0" borderId="5" xfId="22" applyFont="1" applyBorder="1">
      <alignment/>
      <protection/>
    </xf>
    <xf numFmtId="0" fontId="0" fillId="0" borderId="0" xfId="22" applyFont="1">
      <alignment/>
      <protection/>
    </xf>
    <xf numFmtId="49" fontId="0" fillId="0" borderId="0" xfId="22" applyNumberFormat="1" applyFont="1">
      <alignment/>
      <protection/>
    </xf>
    <xf numFmtId="0" fontId="2" fillId="0" borderId="0" xfId="22" applyFont="1">
      <alignment/>
      <protection/>
    </xf>
    <xf numFmtId="0" fontId="0" fillId="0" borderId="0" xfId="22" applyFont="1" applyAlignment="1">
      <alignment horizontal="left" vertical="center" wrapText="1"/>
      <protection/>
    </xf>
    <xf numFmtId="0" fontId="2" fillId="0" borderId="0" xfId="22" applyFont="1" applyAlignment="1">
      <alignment horizontal="left" vertical="center"/>
      <protection/>
    </xf>
    <xf numFmtId="0" fontId="0" fillId="0" borderId="0" xfId="22" applyFont="1" applyAlignment="1">
      <alignment horizontal="justify" vertical="top" wrapText="1"/>
      <protection/>
    </xf>
    <xf numFmtId="0" fontId="2" fillId="0" borderId="0" xfId="22" applyFont="1" applyAlignment="1">
      <alignment horizontal="left" vertical="center"/>
      <protection/>
    </xf>
    <xf numFmtId="0" fontId="0" fillId="0" borderId="0" xfId="22" applyFont="1" applyAlignment="1">
      <alignment horizontal="left" vertical="center" wrapText="1"/>
      <protection/>
    </xf>
    <xf numFmtId="0" fontId="2" fillId="0" borderId="0" xfId="22" applyFont="1" applyAlignment="1">
      <alignment horizontal="center" vertical="top" wrapText="1"/>
      <protection/>
    </xf>
    <xf numFmtId="0" fontId="0" fillId="0" borderId="0" xfId="22" applyFont="1" applyAlignment="1">
      <alignment horizontal="center" vertical="top" wrapText="1"/>
      <protection/>
    </xf>
    <xf numFmtId="0" fontId="0" fillId="0" borderId="0" xfId="22" applyFont="1" applyFill="1" applyAlignment="1">
      <alignment horizontal="left" vertical="center" wrapText="1"/>
      <protection/>
    </xf>
    <xf numFmtId="49" fontId="0" fillId="0" borderId="0" xfId="22" applyNumberFormat="1" applyFont="1" applyFill="1">
      <alignment/>
      <protection/>
    </xf>
    <xf numFmtId="0" fontId="2" fillId="0" borderId="0" xfId="22" applyFont="1" applyFill="1" applyAlignment="1">
      <alignment horizontal="left" vertical="center"/>
      <protection/>
    </xf>
    <xf numFmtId="0" fontId="2" fillId="0" borderId="0" xfId="22" applyFont="1" applyFill="1" applyAlignment="1">
      <alignment horizontal="right" vertical="center" wrapText="1"/>
      <protection/>
    </xf>
    <xf numFmtId="0" fontId="0" fillId="0" borderId="0" xfId="22" applyFont="1" applyFill="1">
      <alignment/>
      <protection/>
    </xf>
    <xf numFmtId="0" fontId="0" fillId="0" borderId="0" xfId="22" applyFont="1" applyBorder="1">
      <alignment/>
      <protection/>
    </xf>
    <xf numFmtId="0" fontId="0" fillId="0" borderId="5" xfId="22" applyFont="1" applyBorder="1">
      <alignment/>
      <protection/>
    </xf>
    <xf numFmtId="49" fontId="16" fillId="0" borderId="0" xfId="22" applyNumberFormat="1" applyFont="1">
      <alignment/>
      <protection/>
    </xf>
    <xf numFmtId="0" fontId="15" fillId="0" borderId="0" xfId="22" applyFont="1" applyAlignment="1">
      <alignment horizontal="left" vertical="center"/>
      <protection/>
    </xf>
    <xf numFmtId="0" fontId="15" fillId="0" borderId="0" xfId="22" applyFont="1" applyAlignment="1">
      <alignment horizontal="left" vertical="center" wrapText="1"/>
      <protection/>
    </xf>
    <xf numFmtId="49" fontId="16" fillId="0" borderId="5" xfId="22" applyNumberFormat="1" applyFont="1" applyBorder="1" quotePrefix="1">
      <alignment/>
      <protection/>
    </xf>
    <xf numFmtId="0" fontId="16" fillId="0" borderId="5" xfId="22" applyFont="1" applyBorder="1" applyAlignment="1">
      <alignment horizontal="left" vertical="center"/>
      <protection/>
    </xf>
    <xf numFmtId="0" fontId="16" fillId="0" borderId="5" xfId="22" applyFont="1" applyBorder="1" applyAlignment="1">
      <alignment horizontal="left" vertical="center" wrapText="1"/>
      <protection/>
    </xf>
    <xf numFmtId="49" fontId="0" fillId="0" borderId="0" xfId="22" applyNumberFormat="1" applyFont="1" quotePrefix="1">
      <alignment/>
      <protection/>
    </xf>
    <xf numFmtId="0" fontId="0" fillId="0" borderId="0" xfId="22" applyFont="1" applyAlignment="1">
      <alignment horizontal="left" vertical="center"/>
      <protection/>
    </xf>
    <xf numFmtId="49" fontId="0" fillId="0" borderId="0" xfId="22" applyNumberFormat="1" applyFont="1" applyFill="1">
      <alignment/>
      <protection/>
    </xf>
    <xf numFmtId="0" fontId="2" fillId="0" borderId="0" xfId="22" applyFont="1" applyFill="1" applyAlignment="1">
      <alignment horizontal="left" vertical="center"/>
      <protection/>
    </xf>
    <xf numFmtId="0" fontId="0" fillId="0" borderId="0" xfId="22" applyFont="1" applyFill="1" applyAlignment="1">
      <alignment horizontal="left" vertical="center" wrapText="1"/>
      <protection/>
    </xf>
    <xf numFmtId="0" fontId="0" fillId="0" borderId="0" xfId="22" applyFont="1" applyFill="1">
      <alignment/>
      <protection/>
    </xf>
    <xf numFmtId="0" fontId="0" fillId="0" borderId="0" xfId="22" applyFont="1" applyFill="1" applyBorder="1">
      <alignment/>
      <protection/>
    </xf>
    <xf numFmtId="49" fontId="0" fillId="0" borderId="0" xfId="22" applyNumberFormat="1" applyFont="1" applyAlignment="1">
      <alignment horizontal="center" vertical="center" wrapText="1"/>
      <protection/>
    </xf>
    <xf numFmtId="41" fontId="0" fillId="0" borderId="0" xfId="22" applyNumberFormat="1" applyFont="1" applyAlignment="1">
      <alignment/>
      <protection/>
    </xf>
    <xf numFmtId="0" fontId="2" fillId="0" borderId="0" xfId="22" applyFont="1" applyBorder="1">
      <alignment/>
      <protection/>
    </xf>
    <xf numFmtId="0" fontId="2" fillId="0" borderId="0" xfId="22" applyFont="1" applyAlignment="1">
      <alignment horizontal="left" vertical="center" wrapText="1"/>
      <protection/>
    </xf>
    <xf numFmtId="0" fontId="18" fillId="0" borderId="0" xfId="22" applyFont="1" applyFill="1">
      <alignment/>
      <protection/>
    </xf>
    <xf numFmtId="0" fontId="0" fillId="0" borderId="0" xfId="22" applyFont="1" applyFill="1">
      <alignment/>
      <protection/>
    </xf>
    <xf numFmtId="0" fontId="0" fillId="0" borderId="0" xfId="22" applyFont="1">
      <alignment/>
      <protection/>
    </xf>
    <xf numFmtId="49" fontId="0" fillId="0" borderId="0" xfId="22" applyNumberFormat="1" applyFont="1" applyFill="1">
      <alignment/>
      <protection/>
    </xf>
    <xf numFmtId="0" fontId="0" fillId="0" borderId="0" xfId="22" applyFont="1" applyFill="1" quotePrefix="1">
      <alignment/>
      <protection/>
    </xf>
    <xf numFmtId="0" fontId="0" fillId="0" borderId="0" xfId="22" applyFont="1" applyFill="1" quotePrefix="1">
      <alignment/>
      <protection/>
    </xf>
    <xf numFmtId="0" fontId="0" fillId="0" borderId="0" xfId="22" applyFont="1" applyFill="1" quotePrefix="1">
      <alignment/>
      <protection/>
    </xf>
    <xf numFmtId="164" fontId="2" fillId="0" borderId="0" xfId="15" applyNumberFormat="1" applyFont="1" applyFill="1" applyBorder="1" applyAlignment="1">
      <alignment/>
    </xf>
    <xf numFmtId="0" fontId="12" fillId="0" borderId="0" xfId="22" applyFont="1" applyFill="1" applyBorder="1" applyAlignment="1">
      <alignment horizontal="left" vertical="top" wrapText="1"/>
      <protection/>
    </xf>
    <xf numFmtId="0" fontId="0" fillId="0" borderId="0" xfId="22" applyFont="1">
      <alignment/>
      <protection/>
    </xf>
    <xf numFmtId="0" fontId="0" fillId="0" borderId="0" xfId="22" applyFont="1" applyAlignment="1">
      <alignment horizontal="justify" vertical="top"/>
      <protection/>
    </xf>
    <xf numFmtId="0" fontId="2" fillId="0" borderId="8" xfId="22" applyFont="1" applyBorder="1">
      <alignment/>
      <protection/>
    </xf>
    <xf numFmtId="0" fontId="2" fillId="0" borderId="9" xfId="22" applyFont="1" applyBorder="1">
      <alignment/>
      <protection/>
    </xf>
    <xf numFmtId="0" fontId="0" fillId="0" borderId="9" xfId="22" applyFont="1" applyFill="1" applyBorder="1">
      <alignment/>
      <protection/>
    </xf>
    <xf numFmtId="49" fontId="0" fillId="0" borderId="9" xfId="22" applyNumberFormat="1" applyFont="1" applyFill="1" applyBorder="1">
      <alignment/>
      <protection/>
    </xf>
    <xf numFmtId="0" fontId="0" fillId="0" borderId="10" xfId="22" applyFont="1" applyFill="1" applyBorder="1">
      <alignment/>
      <protection/>
    </xf>
    <xf numFmtId="0" fontId="2" fillId="0" borderId="0" xfId="22" applyFont="1" applyFill="1">
      <alignment/>
      <protection/>
    </xf>
    <xf numFmtId="164" fontId="0" fillId="0" borderId="11" xfId="15" applyNumberFormat="1" applyFont="1" applyFill="1" applyBorder="1" applyAlignment="1">
      <alignment horizontal="right"/>
    </xf>
    <xf numFmtId="2" fontId="0" fillId="0" borderId="11" xfId="22" applyNumberFormat="1" applyFont="1" applyFill="1" applyBorder="1" applyAlignment="1">
      <alignment horizontal="right"/>
      <protection/>
    </xf>
    <xf numFmtId="0" fontId="0" fillId="0" borderId="8" xfId="22" applyFont="1" applyFill="1" applyBorder="1">
      <alignment/>
      <protection/>
    </xf>
    <xf numFmtId="0" fontId="0" fillId="0" borderId="4" xfId="22" applyFont="1" applyFill="1" applyBorder="1">
      <alignment/>
      <protection/>
    </xf>
    <xf numFmtId="164" fontId="0" fillId="0" borderId="0" xfId="15" applyNumberFormat="1" applyFont="1" applyFill="1" applyBorder="1" applyAlignment="1">
      <alignment/>
    </xf>
    <xf numFmtId="164" fontId="0" fillId="0" borderId="12" xfId="15" applyNumberFormat="1" applyFont="1" applyFill="1" applyBorder="1" applyAlignment="1">
      <alignment horizontal="right"/>
    </xf>
    <xf numFmtId="0" fontId="0" fillId="0" borderId="11" xfId="22" applyFont="1" applyFill="1" applyBorder="1" applyAlignment="1">
      <alignment horizontal="right"/>
      <protection/>
    </xf>
    <xf numFmtId="0" fontId="0" fillId="0" borderId="13" xfId="22" applyBorder="1">
      <alignment/>
      <protection/>
    </xf>
    <xf numFmtId="0" fontId="2" fillId="0" borderId="0" xfId="22" applyFont="1" applyAlignment="1">
      <alignment horizontal="right" vertical="center"/>
      <protection/>
    </xf>
    <xf numFmtId="164" fontId="0" fillId="0" borderId="0" xfId="22" applyNumberFormat="1" applyFont="1" applyFill="1" applyBorder="1">
      <alignment/>
      <protection/>
    </xf>
    <xf numFmtId="164" fontId="0" fillId="0" borderId="0" xfId="15" applyNumberFormat="1" applyFont="1" applyBorder="1" applyAlignment="1">
      <alignment horizontal="right" vertical="center"/>
    </xf>
    <xf numFmtId="0" fontId="2" fillId="0" borderId="0" xfId="22" applyFont="1" applyFill="1">
      <alignment/>
      <protection/>
    </xf>
    <xf numFmtId="0" fontId="0" fillId="0" borderId="0" xfId="22" applyFont="1" applyFill="1" applyBorder="1" applyAlignment="1">
      <alignment horizontal="left" vertical="center"/>
      <protection/>
    </xf>
    <xf numFmtId="0" fontId="0" fillId="0" borderId="0" xfId="22" applyFont="1" applyFill="1" applyBorder="1" applyAlignment="1">
      <alignment horizontal="left" vertical="center" wrapText="1"/>
      <protection/>
    </xf>
    <xf numFmtId="164" fontId="0" fillId="0" borderId="0" xfId="15" applyNumberFormat="1" applyFont="1" applyFill="1" applyBorder="1" applyAlignment="1">
      <alignment horizontal="center" vertical="center" wrapText="1"/>
    </xf>
    <xf numFmtId="164" fontId="0" fillId="0" borderId="0" xfId="15" applyNumberFormat="1" applyBorder="1" applyAlignment="1">
      <alignment horizontal="right"/>
    </xf>
    <xf numFmtId="164" fontId="0" fillId="0" borderId="0" xfId="15" applyNumberFormat="1" applyFont="1" applyFill="1" applyBorder="1" applyAlignment="1">
      <alignment/>
    </xf>
    <xf numFmtId="0" fontId="1" fillId="2" borderId="0" xfId="22" applyFont="1" applyFill="1" applyAlignment="1">
      <alignment horizontal="left" vertical="center" wrapText="1"/>
      <protection/>
    </xf>
    <xf numFmtId="0" fontId="1" fillId="2" borderId="0" xfId="22" applyFont="1" applyFill="1">
      <alignment/>
      <protection/>
    </xf>
    <xf numFmtId="164" fontId="2" fillId="0" borderId="0" xfId="15" applyNumberFormat="1" applyFont="1" applyBorder="1" applyAlignment="1">
      <alignment vertical="center"/>
    </xf>
    <xf numFmtId="164" fontId="0" fillId="0" borderId="0" xfId="15" applyNumberFormat="1" applyFont="1" applyAlignment="1">
      <alignment horizontal="center"/>
    </xf>
    <xf numFmtId="0" fontId="2" fillId="0" borderId="0" xfId="0" applyFont="1" applyFill="1" applyAlignment="1">
      <alignment horizontal="right"/>
    </xf>
    <xf numFmtId="0" fontId="0" fillId="0" borderId="0" xfId="22" applyFont="1" applyFill="1" applyAlignment="1">
      <alignment horizontal="left" vertical="center"/>
      <protection/>
    </xf>
    <xf numFmtId="0" fontId="0" fillId="0" borderId="0" xfId="22" applyFont="1" applyFill="1" applyAlignment="1">
      <alignment horizontal="right" vertical="center"/>
      <protection/>
    </xf>
    <xf numFmtId="164" fontId="0" fillId="0" borderId="0" xfId="15" applyNumberFormat="1" applyFont="1" applyFill="1" applyBorder="1" applyAlignment="1">
      <alignment horizontal="right" vertical="center"/>
    </xf>
    <xf numFmtId="0" fontId="1" fillId="0" borderId="0" xfId="22" applyFont="1" applyFill="1" applyAlignment="1">
      <alignment horizontal="left" vertical="center"/>
      <protection/>
    </xf>
    <xf numFmtId="0" fontId="0" fillId="0" borderId="0" xfId="22" applyFont="1" applyFill="1" applyAlignment="1">
      <alignment horizontal="left" vertical="center"/>
      <protection/>
    </xf>
    <xf numFmtId="0" fontId="8" fillId="0" borderId="0" xfId="22" applyFont="1" applyFill="1">
      <alignment/>
      <protection/>
    </xf>
    <xf numFmtId="164" fontId="0" fillId="0" borderId="0" xfId="22" applyNumberFormat="1" applyFont="1" applyFill="1">
      <alignment/>
      <protection/>
    </xf>
    <xf numFmtId="164" fontId="0" fillId="0" borderId="0" xfId="22" applyNumberFormat="1" applyFont="1" applyFill="1">
      <alignment/>
      <protection/>
    </xf>
    <xf numFmtId="43" fontId="0" fillId="0" borderId="0" xfId="15" applyFont="1" applyFill="1" applyAlignment="1">
      <alignment/>
    </xf>
    <xf numFmtId="43" fontId="0" fillId="0" borderId="0" xfId="15" applyFont="1" applyFill="1" applyAlignment="1">
      <alignment/>
    </xf>
    <xf numFmtId="16" fontId="2" fillId="0" borderId="0" xfId="0" applyNumberFormat="1" applyFont="1" applyFill="1" applyAlignment="1" quotePrefix="1">
      <alignment horizontal="right"/>
    </xf>
    <xf numFmtId="164" fontId="0" fillId="0" borderId="0" xfId="15" applyNumberFormat="1" applyFont="1" applyBorder="1" applyAlignment="1">
      <alignment horizontal="right"/>
    </xf>
    <xf numFmtId="43" fontId="0" fillId="0" borderId="0" xfId="15" applyFont="1" applyAlignment="1">
      <alignment horizontal="right"/>
    </xf>
    <xf numFmtId="164" fontId="0" fillId="0" borderId="3" xfId="15" applyNumberFormat="1" applyFont="1" applyFill="1" applyBorder="1" applyAlignment="1">
      <alignment horizontal="right"/>
    </xf>
    <xf numFmtId="0" fontId="0" fillId="0" borderId="0" xfId="0" applyFill="1" applyAlignment="1">
      <alignment/>
    </xf>
    <xf numFmtId="43" fontId="16" fillId="0" borderId="6" xfId="0" applyNumberFormat="1" applyFont="1" applyFill="1" applyBorder="1" applyAlignment="1">
      <alignment/>
    </xf>
    <xf numFmtId="43" fontId="16" fillId="0" borderId="7" xfId="0" applyNumberFormat="1" applyFont="1" applyFill="1" applyBorder="1" applyAlignment="1">
      <alignment/>
    </xf>
    <xf numFmtId="43" fontId="14" fillId="0" borderId="0" xfId="0" applyNumberFormat="1" applyFont="1" applyFill="1" applyBorder="1" applyAlignment="1">
      <alignment/>
    </xf>
    <xf numFmtId="0" fontId="2" fillId="0" borderId="0" xfId="0" applyFont="1" applyFill="1" applyAlignment="1">
      <alignment horizontal="right"/>
    </xf>
    <xf numFmtId="0" fontId="0" fillId="0" borderId="0" xfId="0" applyFont="1" applyFill="1" applyAlignment="1">
      <alignment horizontal="righ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164" fontId="0" fillId="0" borderId="4" xfId="15" applyNumberFormat="1" applyFont="1" applyFill="1" applyBorder="1" applyAlignment="1">
      <alignment horizontal="right"/>
    </xf>
    <xf numFmtId="164" fontId="12" fillId="0" borderId="0" xfId="15" applyNumberFormat="1" applyFont="1" applyFill="1" applyBorder="1" applyAlignment="1">
      <alignment horizontal="right"/>
    </xf>
    <xf numFmtId="0" fontId="12" fillId="0" borderId="0" xfId="0" applyFont="1" applyFill="1" applyAlignment="1">
      <alignment horizontal="right"/>
    </xf>
    <xf numFmtId="43" fontId="0" fillId="0" borderId="0" xfId="15" applyFont="1" applyFill="1" applyAlignment="1">
      <alignment horizontal="right"/>
    </xf>
    <xf numFmtId="43" fontId="0" fillId="0" borderId="0" xfId="15" applyFont="1" applyFill="1" applyAlignment="1">
      <alignment horizontal="right"/>
    </xf>
    <xf numFmtId="0" fontId="0" fillId="0" borderId="0" xfId="0" applyFont="1" applyFill="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right"/>
    </xf>
    <xf numFmtId="164" fontId="0" fillId="0" borderId="7" xfId="15" applyNumberFormat="1" applyFont="1" applyFill="1" applyBorder="1" applyAlignment="1">
      <alignment horizontal="right" vertical="center"/>
    </xf>
    <xf numFmtId="164" fontId="0" fillId="0" borderId="12" xfId="15" applyNumberFormat="1" applyFont="1" applyFill="1" applyBorder="1" applyAlignment="1">
      <alignment horizontal="right"/>
    </xf>
    <xf numFmtId="164" fontId="0" fillId="0" borderId="11" xfId="15" applyNumberFormat="1" applyFont="1" applyFill="1" applyBorder="1" applyAlignment="1">
      <alignment horizontal="right"/>
    </xf>
    <xf numFmtId="0" fontId="2" fillId="0" borderId="11" xfId="22" applyNumberFormat="1" applyFont="1" applyFill="1" applyBorder="1" applyAlignment="1">
      <alignment horizontal="right"/>
      <protection/>
    </xf>
    <xf numFmtId="0" fontId="0" fillId="0" borderId="11" xfId="22" applyFont="1" applyFill="1" applyBorder="1">
      <alignment/>
      <protection/>
    </xf>
    <xf numFmtId="43" fontId="0" fillId="0" borderId="11" xfId="15" applyNumberFormat="1" applyFont="1" applyFill="1" applyBorder="1" applyAlignment="1" quotePrefix="1">
      <alignment horizontal="right"/>
    </xf>
    <xf numFmtId="0" fontId="0" fillId="0" borderId="11" xfId="22" applyNumberFormat="1" applyFont="1" applyFill="1" applyBorder="1" applyAlignment="1">
      <alignment horizontal="right"/>
      <protection/>
    </xf>
    <xf numFmtId="43" fontId="0" fillId="0" borderId="11" xfId="15" applyNumberFormat="1" applyFont="1" applyFill="1" applyBorder="1" applyAlignment="1">
      <alignment horizontal="right"/>
    </xf>
    <xf numFmtId="0" fontId="0" fillId="0" borderId="11" xfId="22" applyFont="1" applyFill="1" applyBorder="1" applyAlignment="1">
      <alignment horizontal="right"/>
      <protection/>
    </xf>
    <xf numFmtId="0" fontId="0" fillId="0" borderId="13" xfId="22" applyFill="1" applyBorder="1">
      <alignment/>
      <protection/>
    </xf>
    <xf numFmtId="0" fontId="12" fillId="0" borderId="13" xfId="22" applyFont="1" applyFill="1" applyBorder="1">
      <alignment/>
      <protection/>
    </xf>
    <xf numFmtId="164" fontId="0" fillId="0" borderId="0" xfId="15" applyNumberFormat="1" applyFont="1" applyFill="1" applyAlignment="1">
      <alignment/>
    </xf>
    <xf numFmtId="164" fontId="0" fillId="0" borderId="4" xfId="15" applyNumberFormat="1" applyFont="1" applyFill="1" applyBorder="1" applyAlignment="1">
      <alignment/>
    </xf>
    <xf numFmtId="164" fontId="0" fillId="0" borderId="3" xfId="15" applyNumberFormat="1" applyFont="1" applyFill="1" applyBorder="1" applyAlignment="1">
      <alignment/>
    </xf>
    <xf numFmtId="164" fontId="12" fillId="0" borderId="0" xfId="15" applyNumberFormat="1" applyFont="1" applyFill="1" applyAlignment="1">
      <alignment/>
    </xf>
    <xf numFmtId="164" fontId="1" fillId="0" borderId="0" xfId="15" applyNumberFormat="1" applyFont="1" applyFill="1" applyBorder="1" applyAlignment="1">
      <alignment horizontal="left" vertical="top" wrapText="1"/>
    </xf>
    <xf numFmtId="164" fontId="0" fillId="0" borderId="0" xfId="15" applyNumberFormat="1" applyFont="1" applyFill="1" applyBorder="1" applyAlignment="1">
      <alignment horizontal="right"/>
    </xf>
    <xf numFmtId="164" fontId="0" fillId="0" borderId="3" xfId="15" applyNumberFormat="1" applyFont="1" applyFill="1" applyBorder="1" applyAlignment="1">
      <alignment horizontal="right"/>
    </xf>
    <xf numFmtId="0" fontId="13" fillId="0" borderId="0" xfId="0" applyFont="1" applyFill="1" applyAlignment="1">
      <alignment/>
    </xf>
    <xf numFmtId="164"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15" applyNumberFormat="1" applyFont="1" applyFill="1" applyAlignment="1">
      <alignment horizontal="right" vertical="center" wrapText="1" shrinkToFit="1"/>
    </xf>
    <xf numFmtId="164" fontId="0" fillId="0" borderId="1" xfId="15" applyNumberFormat="1" applyFont="1" applyFill="1" applyBorder="1" applyAlignment="1">
      <alignment horizontal="right" vertical="center" wrapText="1" shrinkToFit="1"/>
    </xf>
    <xf numFmtId="164" fontId="0" fillId="0" borderId="12" xfId="15" applyNumberFormat="1" applyFont="1" applyFill="1" applyBorder="1" applyAlignment="1">
      <alignment horizontal="right" vertical="center" wrapText="1" shrinkToFit="1"/>
    </xf>
    <xf numFmtId="164" fontId="0" fillId="0" borderId="11" xfId="15" applyNumberFormat="1" applyFont="1" applyFill="1" applyBorder="1" applyAlignment="1">
      <alignment horizontal="right" vertical="center" wrapText="1" shrinkToFit="1"/>
    </xf>
    <xf numFmtId="164" fontId="0" fillId="0" borderId="2" xfId="15" applyNumberFormat="1" applyFont="1" applyFill="1" applyBorder="1" applyAlignment="1">
      <alignment horizontal="right" vertical="center" wrapText="1" shrinkToFit="1"/>
    </xf>
    <xf numFmtId="164" fontId="0" fillId="0" borderId="4"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vertical="center" wrapText="1" shrinkToFit="1"/>
    </xf>
    <xf numFmtId="164" fontId="2" fillId="0" borderId="3" xfId="15" applyNumberFormat="1" applyFont="1" applyFill="1" applyBorder="1" applyAlignment="1">
      <alignment horizontal="right" vertical="center" wrapText="1" shrinkToFit="1"/>
    </xf>
    <xf numFmtId="3" fontId="0" fillId="0" borderId="4" xfId="15" applyNumberFormat="1" applyFont="1" applyFill="1" applyBorder="1" applyAlignment="1">
      <alignment horizontal="right"/>
    </xf>
    <xf numFmtId="43" fontId="2" fillId="0" borderId="0" xfId="15" applyFont="1" applyFill="1" applyAlignment="1">
      <alignment horizontal="right"/>
    </xf>
    <xf numFmtId="43" fontId="0" fillId="0" borderId="0" xfId="0" applyNumberFormat="1" applyFont="1" applyFill="1" applyAlignment="1">
      <alignment horizontal="left"/>
    </xf>
    <xf numFmtId="0" fontId="11" fillId="0" borderId="0" xfId="0" applyFont="1" applyFill="1" applyAlignment="1">
      <alignmen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0" fontId="0" fillId="0" borderId="0" xfId="0" applyFont="1" applyFill="1" applyAlignment="1">
      <alignment/>
    </xf>
    <xf numFmtId="0" fontId="2" fillId="0" borderId="0" xfId="0" applyFont="1" applyFill="1" applyAlignment="1">
      <alignment/>
    </xf>
    <xf numFmtId="0" fontId="12" fillId="0" borderId="0" xfId="0" applyFont="1" applyFill="1" applyAlignment="1">
      <alignment/>
    </xf>
    <xf numFmtId="0" fontId="19" fillId="0" borderId="6" xfId="0" applyFont="1" applyFill="1" applyBorder="1" applyAlignment="1">
      <alignment/>
    </xf>
    <xf numFmtId="0" fontId="19" fillId="0" borderId="7" xfId="0" applyFont="1" applyFill="1" applyBorder="1" applyAlignment="1">
      <alignment/>
    </xf>
    <xf numFmtId="0" fontId="12" fillId="0" borderId="0" xfId="0" applyFont="1" applyFill="1" applyBorder="1" applyAlignment="1">
      <alignment/>
    </xf>
    <xf numFmtId="37" fontId="12" fillId="0" borderId="0" xfId="0" applyNumberFormat="1" applyFont="1" applyFill="1" applyAlignment="1">
      <alignment/>
    </xf>
    <xf numFmtId="37" fontId="0" fillId="0" borderId="0" xfId="0" applyNumberFormat="1" applyFont="1" applyFill="1" applyAlignment="1">
      <alignment/>
    </xf>
    <xf numFmtId="37" fontId="12" fillId="0" borderId="0" xfId="0" applyNumberFormat="1" applyFont="1" applyFill="1" applyAlignment="1">
      <alignment/>
    </xf>
    <xf numFmtId="37" fontId="12" fillId="0" borderId="0" xfId="0" applyNumberFormat="1" applyFont="1" applyFill="1" applyBorder="1" applyAlignment="1">
      <alignment horizontal="right"/>
    </xf>
    <xf numFmtId="37" fontId="12" fillId="0" borderId="0" xfId="0" applyNumberFormat="1" applyFont="1" applyFill="1" applyBorder="1" applyAlignment="1">
      <alignment horizontal="right"/>
    </xf>
    <xf numFmtId="37" fontId="12" fillId="0" borderId="0" xfId="0" applyNumberFormat="1" applyFont="1" applyFill="1" applyBorder="1" applyAlignment="1">
      <alignment/>
    </xf>
    <xf numFmtId="0" fontId="12" fillId="0" borderId="0" xfId="0" applyFont="1" applyFill="1" applyBorder="1" applyAlignment="1">
      <alignment/>
    </xf>
    <xf numFmtId="0" fontId="2" fillId="0" borderId="0" xfId="22" applyFont="1" applyFill="1" applyAlignment="1">
      <alignment/>
      <protection/>
    </xf>
    <xf numFmtId="0" fontId="7" fillId="0" borderId="0" xfId="22" applyFont="1" applyFill="1" applyAlignment="1">
      <alignment horizontal="left" vertical="center"/>
      <protection/>
    </xf>
    <xf numFmtId="0" fontId="2" fillId="0" borderId="0" xfId="22" applyFont="1" applyFill="1" applyAlignment="1">
      <alignment horizontal="center"/>
      <protection/>
    </xf>
    <xf numFmtId="0" fontId="0" fillId="0" borderId="0" xfId="22" applyFont="1" applyFill="1" applyAlignment="1">
      <alignment horizontal="left"/>
      <protection/>
    </xf>
    <xf numFmtId="0" fontId="2" fillId="0" borderId="0" xfId="22" applyFont="1" applyFill="1" applyAlignment="1">
      <alignment horizontal="left"/>
      <protection/>
    </xf>
    <xf numFmtId="164" fontId="0" fillId="0" borderId="0" xfId="15" applyNumberFormat="1" applyFont="1" applyFill="1" applyAlignment="1">
      <alignment horizontal="center"/>
    </xf>
    <xf numFmtId="164" fontId="0" fillId="0" borderId="1" xfId="15" applyNumberFormat="1" applyFont="1" applyFill="1" applyBorder="1" applyAlignment="1">
      <alignment/>
    </xf>
    <xf numFmtId="164" fontId="2" fillId="0" borderId="14" xfId="15" applyNumberFormat="1" applyFont="1" applyFill="1" applyBorder="1" applyAlignment="1">
      <alignment/>
    </xf>
    <xf numFmtId="0" fontId="15" fillId="0" borderId="6" xfId="0" applyFont="1" applyFill="1" applyBorder="1" applyAlignment="1">
      <alignment/>
    </xf>
    <xf numFmtId="0" fontId="15" fillId="0" borderId="7"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164" fontId="0" fillId="0" borderId="0" xfId="15" applyNumberFormat="1" applyFont="1" applyFill="1" applyAlignment="1">
      <alignment horizontal="right"/>
    </xf>
    <xf numFmtId="164" fontId="0" fillId="0" borderId="3" xfId="15" applyNumberFormat="1" applyFont="1" applyFill="1" applyBorder="1" applyAlignment="1">
      <alignment horizontal="right"/>
    </xf>
    <xf numFmtId="164" fontId="0" fillId="0" borderId="6" xfId="15" applyNumberFormat="1" applyFont="1" applyFill="1" applyBorder="1" applyAlignment="1">
      <alignment horizontal="right"/>
    </xf>
    <xf numFmtId="164" fontId="0" fillId="0" borderId="7" xfId="15" applyNumberFormat="1" applyFont="1" applyFill="1" applyBorder="1" applyAlignment="1">
      <alignment horizontal="right"/>
    </xf>
    <xf numFmtId="37" fontId="0" fillId="0" borderId="0" xfId="0" applyNumberFormat="1" applyFont="1" applyFill="1" applyBorder="1" applyAlignment="1">
      <alignment/>
    </xf>
    <xf numFmtId="49" fontId="2" fillId="0" borderId="0" xfId="0" applyNumberFormat="1" applyFont="1" applyFill="1" applyAlignment="1">
      <alignment horizontal="right"/>
    </xf>
    <xf numFmtId="0" fontId="2" fillId="0" borderId="0" xfId="22" applyFont="1" applyFill="1" applyBorder="1" applyAlignment="1">
      <alignment horizontal="left"/>
      <protection/>
    </xf>
    <xf numFmtId="0" fontId="2" fillId="0" borderId="0" xfId="22" applyFont="1" applyFill="1" applyBorder="1" applyAlignment="1">
      <alignment horizontal="center"/>
      <protection/>
    </xf>
    <xf numFmtId="164" fontId="0" fillId="0" borderId="0" xfId="15" applyNumberFormat="1" applyFont="1" applyFill="1" applyBorder="1" applyAlignment="1">
      <alignment horizontal="left"/>
    </xf>
    <xf numFmtId="164" fontId="0" fillId="0" borderId="0" xfId="15" applyNumberFormat="1" applyFont="1" applyFill="1" applyBorder="1" applyAlignment="1">
      <alignment horizontal="center"/>
    </xf>
    <xf numFmtId="164" fontId="0" fillId="0" borderId="1" xfId="15" applyNumberFormat="1" applyFont="1" applyFill="1" applyBorder="1" applyAlignment="1">
      <alignment horizontal="left"/>
    </xf>
    <xf numFmtId="164" fontId="0" fillId="0" borderId="1" xfId="15" applyNumberFormat="1" applyFont="1" applyFill="1" applyBorder="1" applyAlignment="1">
      <alignment horizontal="center"/>
    </xf>
    <xf numFmtId="164" fontId="0" fillId="0" borderId="0" xfId="15" applyNumberFormat="1" applyFont="1" applyFill="1" applyAlignment="1">
      <alignment/>
    </xf>
    <xf numFmtId="43" fontId="0" fillId="0" borderId="0" xfId="15" applyFont="1" applyFill="1" applyAlignment="1">
      <alignment/>
    </xf>
    <xf numFmtId="37" fontId="0" fillId="0" borderId="3" xfId="0" applyNumberFormat="1" applyFont="1" applyFill="1" applyBorder="1" applyAlignment="1">
      <alignment/>
    </xf>
    <xf numFmtId="37" fontId="0" fillId="0" borderId="6" xfId="0" applyNumberFormat="1" applyFont="1" applyFill="1" applyBorder="1" applyAlignment="1">
      <alignment/>
    </xf>
    <xf numFmtId="37" fontId="0" fillId="0" borderId="7" xfId="0" applyNumberFormat="1" applyFont="1" applyFill="1" applyBorder="1" applyAlignment="1">
      <alignment/>
    </xf>
    <xf numFmtId="0" fontId="2" fillId="0" borderId="0" xfId="22" applyFont="1" applyAlignment="1">
      <alignment horizontal="center"/>
      <protection/>
    </xf>
    <xf numFmtId="0" fontId="2" fillId="0" borderId="8" xfId="22" applyFont="1" applyBorder="1" applyAlignment="1">
      <alignment horizontal="center" vertical="center"/>
      <protection/>
    </xf>
    <xf numFmtId="0" fontId="0" fillId="0" borderId="6" xfId="22" applyFont="1" applyBorder="1">
      <alignment/>
      <protection/>
    </xf>
    <xf numFmtId="0" fontId="2" fillId="0" borderId="13" xfId="22" applyFont="1" applyBorder="1" applyAlignment="1">
      <alignment horizontal="center" vertical="center"/>
      <protection/>
    </xf>
    <xf numFmtId="0" fontId="2" fillId="0" borderId="12" xfId="22" applyFont="1" applyBorder="1" applyAlignment="1">
      <alignment horizontal="center" vertical="center"/>
      <protection/>
    </xf>
    <xf numFmtId="0" fontId="2" fillId="0" borderId="4" xfId="22" applyFont="1" applyBorder="1" applyAlignment="1">
      <alignment horizontal="center" vertical="center"/>
      <protection/>
    </xf>
    <xf numFmtId="0" fontId="2" fillId="0" borderId="11" xfId="22" applyFont="1" applyBorder="1" applyAlignment="1">
      <alignment horizontal="center" vertical="center"/>
      <protection/>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64" fontId="2" fillId="0" borderId="0" xfId="15" applyNumberFormat="1" applyFont="1" applyFill="1" applyAlignment="1">
      <alignment horizontal="center"/>
    </xf>
    <xf numFmtId="189" fontId="2" fillId="0" borderId="0" xfId="0" applyNumberFormat="1" applyFont="1" applyFill="1" applyAlignment="1" quotePrefix="1">
      <alignment horizontal="center"/>
    </xf>
    <xf numFmtId="164" fontId="2" fillId="0" borderId="0" xfId="0" applyNumberFormat="1" applyFont="1" applyFill="1" applyAlignment="1">
      <alignment horizontal="center"/>
    </xf>
    <xf numFmtId="37" fontId="2" fillId="0" borderId="0" xfId="0" applyNumberFormat="1" applyFont="1" applyFill="1" applyAlignment="1">
      <alignment horizontal="center"/>
    </xf>
    <xf numFmtId="164" fontId="2" fillId="0" borderId="0" xfId="15" applyNumberFormat="1" applyFont="1" applyAlignment="1">
      <alignment horizontal="center"/>
    </xf>
    <xf numFmtId="164" fontId="2" fillId="0" borderId="0" xfId="15" applyNumberFormat="1" applyFont="1" applyBorder="1" applyAlignment="1">
      <alignment horizontal="center"/>
    </xf>
    <xf numFmtId="164" fontId="0" fillId="0" borderId="0" xfId="15" applyNumberFormat="1" applyFont="1" applyAlignment="1">
      <alignment horizontal="center"/>
    </xf>
    <xf numFmtId="0" fontId="2" fillId="0" borderId="0" xfId="0" applyFont="1" applyBorder="1" applyAlignment="1">
      <alignment horizontal="center"/>
    </xf>
    <xf numFmtId="0" fontId="2" fillId="0" borderId="9" xfId="22" applyFont="1" applyBorder="1" applyAlignment="1">
      <alignment horizontal="center" vertical="center"/>
      <protection/>
    </xf>
    <xf numFmtId="0" fontId="0" fillId="0" borderId="0" xfId="22" applyBorder="1">
      <alignment/>
      <protection/>
    </xf>
    <xf numFmtId="0" fontId="0" fillId="0" borderId="4" xfId="22" applyFont="1" applyBorder="1">
      <alignment/>
      <protection/>
    </xf>
    <xf numFmtId="0" fontId="0" fillId="0" borderId="8" xfId="22" applyBorder="1">
      <alignment/>
      <protection/>
    </xf>
    <xf numFmtId="49" fontId="2" fillId="0" borderId="2" xfId="22" applyNumberFormat="1" applyFont="1" applyFill="1" applyBorder="1" applyAlignment="1" quotePrefix="1">
      <alignment horizontal="center"/>
      <protection/>
    </xf>
    <xf numFmtId="49" fontId="2" fillId="0" borderId="2" xfId="22" applyNumberFormat="1" applyFont="1" applyBorder="1" applyAlignment="1" quotePrefix="1">
      <alignment horizontal="center"/>
      <protection/>
    </xf>
    <xf numFmtId="49" fontId="2" fillId="0" borderId="0" xfId="22" applyNumberFormat="1" applyFont="1">
      <alignment/>
      <protection/>
    </xf>
    <xf numFmtId="49" fontId="2" fillId="0" borderId="0" xfId="22" applyNumberFormat="1" applyFont="1" applyFill="1">
      <alignment/>
      <protection/>
    </xf>
    <xf numFmtId="49" fontId="2" fillId="0" borderId="0" xfId="22" applyNumberFormat="1" applyFont="1" applyFill="1" quotePrefix="1">
      <alignment/>
      <protection/>
    </xf>
    <xf numFmtId="49" fontId="2" fillId="0" borderId="0" xfId="22" applyNumberFormat="1" applyFont="1" quotePrefix="1">
      <alignment/>
      <protection/>
    </xf>
    <xf numFmtId="0" fontId="2" fillId="0" borderId="5" xfId="22" applyFont="1" applyFill="1" applyBorder="1" applyAlignment="1">
      <alignment horizontal="center"/>
      <protection/>
    </xf>
    <xf numFmtId="0" fontId="2" fillId="0" borderId="14" xfId="22" applyFont="1" applyFill="1" applyBorder="1" applyAlignment="1">
      <alignment/>
      <protection/>
    </xf>
    <xf numFmtId="164" fontId="0" fillId="0" borderId="7" xfId="15" applyNumberFormat="1" applyFont="1" applyFill="1" applyBorder="1" applyAlignment="1">
      <alignment/>
    </xf>
    <xf numFmtId="0" fontId="0" fillId="0" borderId="0" xfId="22" applyFill="1" applyBorder="1">
      <alignment/>
      <protection/>
    </xf>
    <xf numFmtId="0" fontId="0" fillId="0" borderId="4" xfId="22" applyFill="1" applyBorder="1">
      <alignment/>
      <protection/>
    </xf>
    <xf numFmtId="49" fontId="2" fillId="0" borderId="11" xfId="0" applyNumberFormat="1" applyFont="1" applyFill="1" applyBorder="1" applyAlignment="1">
      <alignment horizontal="right"/>
    </xf>
    <xf numFmtId="0" fontId="0" fillId="0" borderId="11" xfId="22" applyFont="1" applyFill="1" applyBorder="1">
      <alignment/>
      <protection/>
    </xf>
    <xf numFmtId="0" fontId="0" fillId="0" borderId="15" xfId="22" applyBorder="1">
      <alignment/>
      <protection/>
    </xf>
    <xf numFmtId="16" fontId="2" fillId="0" borderId="0" xfId="0" applyNumberFormat="1" applyFont="1" applyFill="1" applyAlignment="1">
      <alignment horizontal="center"/>
    </xf>
    <xf numFmtId="16" fontId="2" fillId="0" borderId="0" xfId="0" applyNumberFormat="1" applyFont="1" applyAlignment="1">
      <alignment horizontal="center"/>
    </xf>
    <xf numFmtId="41" fontId="0" fillId="0" borderId="0" xfId="15" applyNumberFormat="1" applyFont="1" applyFill="1" applyAlignment="1">
      <alignment/>
    </xf>
    <xf numFmtId="164" fontId="0" fillId="0" borderId="5" xfId="15" applyNumberFormat="1" applyFont="1" applyFill="1" applyBorder="1" applyAlignment="1">
      <alignment/>
    </xf>
    <xf numFmtId="0" fontId="2" fillId="0" borderId="0" xfId="22" applyFont="1" applyFill="1" applyBorder="1" applyAlignment="1">
      <alignment horizontal="left" vertical="center"/>
      <protection/>
    </xf>
    <xf numFmtId="0" fontId="0" fillId="0" borderId="0" xfId="22" applyFont="1" applyFill="1" applyBorder="1" applyAlignment="1">
      <alignment horizontal="left" vertical="center" wrapText="1"/>
      <protection/>
    </xf>
    <xf numFmtId="0" fontId="0" fillId="0" borderId="0" xfId="22" applyFont="1" applyBorder="1">
      <alignment/>
      <protection/>
    </xf>
    <xf numFmtId="0" fontId="0" fillId="0" borderId="0" xfId="22" applyFont="1" applyFill="1" applyBorder="1">
      <alignment/>
      <protection/>
    </xf>
    <xf numFmtId="0" fontId="2" fillId="0" borderId="0" xfId="22" applyFont="1" applyFill="1" applyBorder="1" applyAlignment="1">
      <alignment horizontal="right" vertical="center" wrapText="1"/>
      <protection/>
    </xf>
    <xf numFmtId="164" fontId="0" fillId="0" borderId="0" xfId="15" applyNumberFormat="1" applyFont="1" applyFill="1" applyBorder="1" applyAlignment="1">
      <alignment horizontal="right" vertical="center" wrapText="1"/>
    </xf>
    <xf numFmtId="164" fontId="0" fillId="0" borderId="0" xfId="0" applyNumberFormat="1" applyAlignment="1">
      <alignment/>
    </xf>
    <xf numFmtId="164" fontId="0" fillId="3" borderId="3" xfId="15" applyNumberFormat="1" applyFont="1" applyFill="1" applyBorder="1" applyAlignment="1">
      <alignment horizontal="right"/>
    </xf>
    <xf numFmtId="164" fontId="0" fillId="0" borderId="16" xfId="15" applyNumberFormat="1" applyFont="1" applyFill="1" applyBorder="1" applyAlignment="1">
      <alignment horizontal="right" vertical="center" wrapText="1" shrinkToFit="1"/>
    </xf>
    <xf numFmtId="164" fontId="0" fillId="0" borderId="0" xfId="15" applyNumberFormat="1" applyFont="1" applyFill="1" applyBorder="1" applyAlignment="1" applyProtection="1">
      <alignment horizontal="right" vertical="center" wrapText="1" shrinkToFit="1"/>
      <protection/>
    </xf>
    <xf numFmtId="0" fontId="23" fillId="0" borderId="0" xfId="0" applyFont="1" applyAlignment="1">
      <alignment horizontal="left"/>
    </xf>
    <xf numFmtId="164" fontId="2" fillId="0" borderId="14" xfId="15" applyNumberFormat="1" applyFont="1" applyFill="1" applyBorder="1" applyAlignment="1">
      <alignment horizontal="right" vertical="center" wrapText="1" shrinkToFit="1"/>
    </xf>
    <xf numFmtId="43" fontId="2" fillId="0" borderId="0" xfId="0" applyNumberFormat="1" applyFont="1" applyAlignment="1">
      <alignment horizontal="left"/>
    </xf>
    <xf numFmtId="43" fontId="7" fillId="0" borderId="0" xfId="0" applyNumberFormat="1" applyFont="1" applyAlignment="1">
      <alignment horizontal="left"/>
    </xf>
    <xf numFmtId="43" fontId="2" fillId="0" borderId="0" xfId="0" applyNumberFormat="1" applyFont="1" applyAlignment="1">
      <alignment/>
    </xf>
    <xf numFmtId="164" fontId="0" fillId="0" borderId="9" xfId="15" applyNumberFormat="1" applyFont="1" applyFill="1" applyBorder="1" applyAlignment="1" applyProtection="1">
      <alignment horizontal="right" vertical="center" wrapText="1" shrinkToFit="1"/>
      <protection/>
    </xf>
    <xf numFmtId="49" fontId="2" fillId="0" borderId="0" xfId="0" applyNumberFormat="1" applyFont="1" applyAlignment="1" quotePrefix="1">
      <alignment horizontal="center"/>
    </xf>
    <xf numFmtId="37" fontId="0" fillId="0" borderId="4" xfId="0" applyNumberFormat="1" applyFont="1" applyFill="1" applyBorder="1" applyAlignment="1">
      <alignment/>
    </xf>
    <xf numFmtId="41" fontId="0" fillId="3" borderId="4" xfId="15" applyNumberFormat="1" applyFont="1" applyFill="1" applyBorder="1" applyAlignment="1">
      <alignment horizontal="right"/>
    </xf>
    <xf numFmtId="0" fontId="1" fillId="0" borderId="4" xfId="0" applyFont="1" applyBorder="1" applyAlignment="1">
      <alignment/>
    </xf>
    <xf numFmtId="0" fontId="16" fillId="0" borderId="0" xfId="0" applyFont="1" applyBorder="1" applyAlignment="1">
      <alignment/>
    </xf>
    <xf numFmtId="43" fontId="16" fillId="0" borderId="0" xfId="0" applyNumberFormat="1" applyFont="1" applyBorder="1" applyAlignment="1">
      <alignment/>
    </xf>
    <xf numFmtId="43" fontId="16" fillId="0" borderId="0" xfId="0" applyNumberFormat="1" applyFont="1" applyFill="1" applyBorder="1" applyAlignment="1">
      <alignment/>
    </xf>
    <xf numFmtId="0" fontId="16" fillId="0" borderId="3" xfId="0" applyFont="1" applyBorder="1" applyAlignment="1">
      <alignment/>
    </xf>
    <xf numFmtId="43" fontId="16" fillId="0" borderId="3" xfId="0" applyNumberFormat="1" applyFont="1" applyBorder="1" applyAlignment="1">
      <alignment/>
    </xf>
    <xf numFmtId="43" fontId="16" fillId="0" borderId="3" xfId="0" applyNumberFormat="1" applyFont="1" applyFill="1" applyBorder="1" applyAlignment="1">
      <alignment/>
    </xf>
    <xf numFmtId="164" fontId="0" fillId="0" borderId="13" xfId="15" applyNumberFormat="1" applyFont="1" applyFill="1" applyBorder="1" applyAlignment="1">
      <alignment horizontal="right" vertical="center" wrapText="1" shrinkToFit="1"/>
    </xf>
    <xf numFmtId="164" fontId="0" fillId="0" borderId="3" xfId="15" applyNumberFormat="1" applyFont="1" applyFill="1" applyBorder="1" applyAlignment="1">
      <alignment horizontal="right" vertical="center" wrapText="1" shrinkToFit="1"/>
    </xf>
    <xf numFmtId="16" fontId="2" fillId="0" borderId="0" xfId="0" applyNumberFormat="1" applyFont="1" applyFill="1" applyAlignment="1">
      <alignment horizontal="center"/>
    </xf>
    <xf numFmtId="41" fontId="0" fillId="0" borderId="0" xfId="15" applyNumberFormat="1" applyFont="1" applyFill="1" applyBorder="1" applyAlignment="1">
      <alignment/>
    </xf>
    <xf numFmtId="164" fontId="0" fillId="0" borderId="4" xfId="15" applyNumberFormat="1" applyFont="1" applyFill="1" applyBorder="1" applyAlignment="1">
      <alignment/>
    </xf>
    <xf numFmtId="164" fontId="0" fillId="0" borderId="4" xfId="15" applyNumberFormat="1" applyFont="1" applyFill="1" applyBorder="1" applyAlignment="1">
      <alignment horizontal="center"/>
    </xf>
    <xf numFmtId="0" fontId="24" fillId="4" borderId="0" xfId="22" applyFont="1" applyFill="1">
      <alignment/>
      <protection/>
    </xf>
    <xf numFmtId="0" fontId="0" fillId="4" borderId="0" xfId="22" applyFont="1" applyFill="1">
      <alignment/>
      <protection/>
    </xf>
    <xf numFmtId="0" fontId="2" fillId="4" borderId="0" xfId="22" applyFont="1" applyFill="1">
      <alignment/>
      <protection/>
    </xf>
    <xf numFmtId="0" fontId="17" fillId="4" borderId="0" xfId="22" applyFont="1" applyFill="1">
      <alignment/>
      <protection/>
    </xf>
    <xf numFmtId="49" fontId="9" fillId="4" borderId="0" xfId="15" applyNumberFormat="1" applyFont="1" applyFill="1" applyAlignment="1">
      <alignment horizontal="center"/>
    </xf>
    <xf numFmtId="164" fontId="0" fillId="4" borderId="0" xfId="15" applyNumberFormat="1" applyFont="1" applyFill="1" applyAlignment="1">
      <alignment/>
    </xf>
    <xf numFmtId="164" fontId="0" fillId="4" borderId="0" xfId="15" applyNumberFormat="1" applyFill="1" applyAlignment="1">
      <alignment/>
    </xf>
    <xf numFmtId="0" fontId="0" fillId="4" borderId="0" xfId="22" applyFill="1">
      <alignment/>
      <protection/>
    </xf>
    <xf numFmtId="0" fontId="23" fillId="4" borderId="0" xfId="22" applyFont="1" applyFill="1">
      <alignment/>
      <protection/>
    </xf>
    <xf numFmtId="0" fontId="8" fillId="4" borderId="0" xfId="22" applyFont="1" applyFill="1">
      <alignment/>
      <protection/>
    </xf>
    <xf numFmtId="0" fontId="0" fillId="4" borderId="0" xfId="22" applyFont="1" applyFill="1">
      <alignment/>
      <protection/>
    </xf>
    <xf numFmtId="0" fontId="23" fillId="4" borderId="0" xfId="22" applyFont="1" applyFill="1" applyBorder="1">
      <alignment/>
      <protection/>
    </xf>
    <xf numFmtId="0" fontId="0" fillId="4" borderId="5" xfId="22" applyFont="1" applyFill="1" applyBorder="1">
      <alignment/>
      <protection/>
    </xf>
    <xf numFmtId="0" fontId="2" fillId="4" borderId="5" xfId="22" applyFont="1" applyFill="1" applyBorder="1">
      <alignment/>
      <protection/>
    </xf>
    <xf numFmtId="0" fontId="17" fillId="4" borderId="5" xfId="22" applyFont="1" applyFill="1" applyBorder="1">
      <alignment/>
      <protection/>
    </xf>
    <xf numFmtId="0" fontId="8" fillId="4" borderId="5" xfId="22" applyFont="1" applyFill="1" applyBorder="1">
      <alignment/>
      <protection/>
    </xf>
    <xf numFmtId="0" fontId="0" fillId="4" borderId="0" xfId="22" applyFont="1" applyFill="1" applyBorder="1">
      <alignment/>
      <protection/>
    </xf>
    <xf numFmtId="0" fontId="0" fillId="4" borderId="0" xfId="22" applyFill="1" applyBorder="1">
      <alignment/>
      <protection/>
    </xf>
    <xf numFmtId="0" fontId="25" fillId="4" borderId="0" xfId="21" applyFont="1" applyFill="1" applyBorder="1">
      <alignment/>
      <protection/>
    </xf>
    <xf numFmtId="0" fontId="15" fillId="4" borderId="0" xfId="21" applyFont="1" applyFill="1" applyBorder="1">
      <alignment/>
      <protection/>
    </xf>
    <xf numFmtId="0" fontId="19" fillId="4" borderId="0" xfId="21" applyFont="1" applyFill="1" applyBorder="1">
      <alignment/>
      <protection/>
    </xf>
    <xf numFmtId="0" fontId="0" fillId="4" borderId="0" xfId="21" applyFont="1" applyFill="1" applyBorder="1">
      <alignment/>
      <protection/>
    </xf>
    <xf numFmtId="0" fontId="8" fillId="4" borderId="0" xfId="22" applyFont="1" applyFill="1" applyBorder="1">
      <alignment/>
      <protection/>
    </xf>
    <xf numFmtId="0" fontId="25" fillId="4" borderId="5" xfId="21" applyFont="1" applyFill="1" applyBorder="1">
      <alignment/>
      <protection/>
    </xf>
    <xf numFmtId="0" fontId="15" fillId="4" borderId="5" xfId="21" applyFont="1" applyFill="1" applyBorder="1">
      <alignment/>
      <protection/>
    </xf>
    <xf numFmtId="0" fontId="19" fillId="4" borderId="5" xfId="21" applyFont="1" applyFill="1" applyBorder="1">
      <alignment/>
      <protection/>
    </xf>
    <xf numFmtId="0" fontId="0" fillId="4" borderId="5" xfId="21" applyFont="1" applyFill="1" applyBorder="1">
      <alignment/>
      <protection/>
    </xf>
    <xf numFmtId="0" fontId="26" fillId="4" borderId="0" xfId="21" applyFont="1" applyFill="1" applyBorder="1">
      <alignment/>
      <protection/>
    </xf>
    <xf numFmtId="0" fontId="27" fillId="4" borderId="0" xfId="21" applyFont="1" applyFill="1" applyBorder="1">
      <alignment/>
      <protection/>
    </xf>
    <xf numFmtId="0" fontId="24" fillId="4" borderId="0" xfId="21" applyFont="1" applyFill="1" applyBorder="1">
      <alignment/>
      <protection/>
    </xf>
    <xf numFmtId="0" fontId="28" fillId="4" borderId="0" xfId="22" applyFont="1" applyFill="1" applyBorder="1">
      <alignment/>
      <protection/>
    </xf>
    <xf numFmtId="49" fontId="2" fillId="4" borderId="0" xfId="22" applyNumberFormat="1" applyFont="1" applyFill="1">
      <alignment/>
      <protection/>
    </xf>
    <xf numFmtId="0" fontId="2" fillId="4" borderId="0" xfId="22" applyFont="1" applyFill="1">
      <alignment/>
      <protection/>
    </xf>
    <xf numFmtId="0" fontId="0" fillId="4" borderId="0" xfId="22" applyFont="1" applyFill="1" applyBorder="1">
      <alignment/>
      <protection/>
    </xf>
    <xf numFmtId="0" fontId="0" fillId="4" borderId="0" xfId="22" applyFont="1" applyFill="1" applyAlignment="1">
      <alignment horizontal="left" vertical="center" wrapText="1"/>
      <protection/>
    </xf>
    <xf numFmtId="0" fontId="2" fillId="4" borderId="0" xfId="22" applyFont="1" applyFill="1" applyAlignment="1">
      <alignment horizontal="left" vertical="center"/>
      <protection/>
    </xf>
    <xf numFmtId="49" fontId="0" fillId="4" borderId="0" xfId="22" applyNumberFormat="1" applyFont="1" applyFill="1">
      <alignment/>
      <protection/>
    </xf>
    <xf numFmtId="0" fontId="1" fillId="4" borderId="0" xfId="22" applyFont="1" applyFill="1">
      <alignment/>
      <protection/>
    </xf>
    <xf numFmtId="0" fontId="0" fillId="4" borderId="0" xfId="22" applyFont="1" applyFill="1" applyAlignment="1">
      <alignment horizontal="justify" vertical="top" wrapText="1"/>
      <protection/>
    </xf>
    <xf numFmtId="0" fontId="2" fillId="4" borderId="0" xfId="22" applyFont="1" applyFill="1" applyAlignment="1">
      <alignment horizontal="left" vertical="center"/>
      <protection/>
    </xf>
    <xf numFmtId="0" fontId="0" fillId="4" borderId="0" xfId="22" applyFont="1" applyFill="1" applyAlignment="1">
      <alignment horizontal="left" vertical="center" wrapText="1"/>
      <protection/>
    </xf>
    <xf numFmtId="49" fontId="2" fillId="4" borderId="0" xfId="22" applyNumberFormat="1" applyFont="1" applyFill="1" quotePrefix="1">
      <alignment/>
      <protection/>
    </xf>
    <xf numFmtId="0" fontId="2" fillId="4" borderId="0" xfId="22" applyFont="1" applyFill="1" applyBorder="1" applyAlignment="1">
      <alignment/>
      <protection/>
    </xf>
    <xf numFmtId="0" fontId="2" fillId="4" borderId="0" xfId="22" applyFont="1" applyFill="1" applyBorder="1" applyAlignment="1">
      <alignment horizontal="center"/>
      <protection/>
    </xf>
    <xf numFmtId="0" fontId="2" fillId="4" borderId="0" xfId="22" applyFont="1" applyFill="1" applyAlignment="1">
      <alignment horizontal="right" vertical="center" wrapText="1"/>
      <protection/>
    </xf>
    <xf numFmtId="164" fontId="0" fillId="4" borderId="0" xfId="15" applyNumberFormat="1" applyFont="1" applyFill="1" applyBorder="1" applyAlignment="1">
      <alignment/>
    </xf>
    <xf numFmtId="0" fontId="0" fillId="4" borderId="5" xfId="22" applyFont="1" applyFill="1" applyBorder="1">
      <alignment/>
      <protection/>
    </xf>
    <xf numFmtId="0" fontId="2" fillId="4" borderId="5" xfId="22" applyFont="1" applyFill="1" applyBorder="1" applyAlignment="1">
      <alignment horizontal="center"/>
      <protection/>
    </xf>
    <xf numFmtId="0" fontId="16" fillId="4" borderId="0" xfId="21" applyFont="1" applyFill="1" applyBorder="1">
      <alignment/>
      <protection/>
    </xf>
    <xf numFmtId="0" fontId="16" fillId="4" borderId="5" xfId="21" applyFont="1" applyFill="1" applyBorder="1">
      <alignment/>
      <protection/>
    </xf>
    <xf numFmtId="0" fontId="0" fillId="4" borderId="0" xfId="22" applyFont="1" applyFill="1" applyBorder="1" applyAlignment="1">
      <alignment horizontal="left" vertical="center"/>
      <protection/>
    </xf>
    <xf numFmtId="0" fontId="0" fillId="4" borderId="0" xfId="22" applyFont="1" applyFill="1" applyBorder="1" applyAlignment="1">
      <alignment horizontal="left" vertical="center" wrapText="1"/>
      <protection/>
    </xf>
    <xf numFmtId="164" fontId="0" fillId="4" borderId="0" xfId="15" applyNumberFormat="1" applyFont="1" applyFill="1" applyBorder="1" applyAlignment="1">
      <alignment horizontal="center" vertical="center" wrapText="1"/>
    </xf>
    <xf numFmtId="49" fontId="0" fillId="4" borderId="0" xfId="22" applyNumberFormat="1" applyFont="1" applyFill="1">
      <alignment/>
      <protection/>
    </xf>
    <xf numFmtId="0" fontId="0" fillId="4" borderId="0" xfId="22" applyFont="1" applyFill="1" applyAlignment="1">
      <alignment horizontal="left" vertical="top" wrapText="1"/>
      <protection/>
    </xf>
    <xf numFmtId="0" fontId="2" fillId="4" borderId="0" xfId="22" applyFont="1" applyFill="1" applyAlignment="1">
      <alignment horizontal="center"/>
      <protection/>
    </xf>
    <xf numFmtId="0" fontId="0" fillId="4" borderId="0" xfId="22" applyFont="1" applyFill="1" applyAlignment="1">
      <alignment horizontal="left" vertical="center"/>
      <protection/>
    </xf>
    <xf numFmtId="49" fontId="0" fillId="4" borderId="0" xfId="22" applyNumberFormat="1" applyFont="1" applyFill="1" applyAlignment="1">
      <alignment horizontal="center" vertical="center" wrapText="1"/>
      <protection/>
    </xf>
    <xf numFmtId="49" fontId="2" fillId="4" borderId="0" xfId="21" applyNumberFormat="1" applyFont="1" applyFill="1" applyAlignment="1">
      <alignment horizontal="right"/>
      <protection/>
    </xf>
    <xf numFmtId="0" fontId="2" fillId="4" borderId="0" xfId="22" applyFont="1" applyFill="1" applyAlignment="1">
      <alignment horizontal="right" vertical="center"/>
      <protection/>
    </xf>
    <xf numFmtId="0" fontId="0" fillId="4" borderId="0" xfId="22" applyFont="1" applyFill="1" applyAlignment="1">
      <alignment horizontal="right" vertical="center"/>
      <protection/>
    </xf>
    <xf numFmtId="164" fontId="0" fillId="4" borderId="7" xfId="15" applyNumberFormat="1" applyFont="1" applyFill="1" applyBorder="1" applyAlignment="1">
      <alignment horizontal="right" vertical="center"/>
    </xf>
    <xf numFmtId="164" fontId="0" fillId="4" borderId="7" xfId="15" applyNumberFormat="1" applyFont="1" applyFill="1" applyBorder="1" applyAlignment="1">
      <alignment horizontal="center" vertical="center"/>
    </xf>
    <xf numFmtId="164" fontId="0" fillId="4" borderId="0" xfId="15" applyNumberFormat="1" applyFont="1" applyFill="1" applyBorder="1" applyAlignment="1">
      <alignment horizontal="right" vertical="center"/>
    </xf>
    <xf numFmtId="164" fontId="0" fillId="4" borderId="0" xfId="15" applyNumberFormat="1" applyFont="1" applyFill="1" applyBorder="1" applyAlignment="1">
      <alignment horizontal="left" vertical="top" wrapText="1"/>
    </xf>
    <xf numFmtId="0" fontId="0" fillId="4" borderId="0" xfId="22" applyFont="1" applyFill="1" applyAlignment="1">
      <alignment horizontal="right"/>
      <protection/>
    </xf>
    <xf numFmtId="43" fontId="0" fillId="4" borderId="0" xfId="15" applyFont="1" applyFill="1" applyAlignment="1">
      <alignment/>
    </xf>
    <xf numFmtId="0" fontId="2" fillId="4" borderId="0" xfId="22" applyFont="1" applyFill="1" applyAlignment="1">
      <alignment horizontal="left" vertical="center" wrapText="1"/>
      <protection/>
    </xf>
    <xf numFmtId="0" fontId="2" fillId="4" borderId="0" xfId="21" applyFont="1" applyFill="1" applyAlignment="1">
      <alignment horizontal="right"/>
      <protection/>
    </xf>
    <xf numFmtId="49" fontId="2" fillId="4" borderId="0" xfId="21" applyNumberFormat="1" applyFont="1" applyFill="1" applyAlignment="1" quotePrefix="1">
      <alignment horizontal="right"/>
      <protection/>
    </xf>
    <xf numFmtId="0" fontId="18" fillId="4" borderId="0" xfId="22" applyFont="1" applyFill="1">
      <alignment/>
      <protection/>
    </xf>
    <xf numFmtId="0" fontId="0" fillId="4" borderId="0" xfId="22" applyFont="1" applyFill="1" quotePrefix="1">
      <alignment/>
      <protection/>
    </xf>
    <xf numFmtId="164" fontId="0" fillId="4" borderId="0" xfId="15" applyNumberFormat="1" applyFont="1" applyFill="1" applyAlignment="1">
      <alignment/>
    </xf>
    <xf numFmtId="164" fontId="0" fillId="4" borderId="0" xfId="22" applyNumberFormat="1" applyFont="1" applyFill="1">
      <alignment/>
      <protection/>
    </xf>
    <xf numFmtId="164" fontId="0" fillId="4" borderId="1" xfId="15" applyNumberFormat="1" applyFont="1" applyFill="1" applyBorder="1" applyAlignment="1">
      <alignment/>
    </xf>
    <xf numFmtId="0" fontId="0" fillId="4" borderId="0" xfId="22" applyFont="1" applyFill="1" quotePrefix="1">
      <alignment/>
      <protection/>
    </xf>
    <xf numFmtId="164" fontId="2" fillId="4" borderId="5" xfId="15" applyNumberFormat="1" applyFont="1" applyFill="1" applyBorder="1" applyAlignment="1">
      <alignment/>
    </xf>
    <xf numFmtId="164" fontId="2" fillId="4" borderId="0" xfId="15" applyNumberFormat="1" applyFont="1" applyFill="1" applyBorder="1" applyAlignment="1">
      <alignment/>
    </xf>
    <xf numFmtId="0" fontId="12" fillId="4" borderId="0" xfId="22" applyFont="1" applyFill="1" applyBorder="1" applyAlignment="1">
      <alignment horizontal="left" vertical="top" wrapText="1"/>
      <protection/>
    </xf>
    <xf numFmtId="0" fontId="2" fillId="4" borderId="0" xfId="22" applyFont="1" applyFill="1" applyBorder="1">
      <alignment/>
      <protection/>
    </xf>
    <xf numFmtId="0" fontId="0" fillId="4" borderId="4" xfId="22" applyFont="1" applyFill="1" applyBorder="1">
      <alignment/>
      <protection/>
    </xf>
    <xf numFmtId="0" fontId="2" fillId="4" borderId="8" xfId="22" applyFont="1" applyFill="1" applyBorder="1">
      <alignment/>
      <protection/>
    </xf>
    <xf numFmtId="0" fontId="0" fillId="4" borderId="6" xfId="22" applyFont="1" applyFill="1" applyBorder="1">
      <alignment/>
      <protection/>
    </xf>
    <xf numFmtId="0" fontId="0" fillId="4" borderId="8" xfId="22" applyFont="1" applyFill="1" applyBorder="1">
      <alignment/>
      <protection/>
    </xf>
    <xf numFmtId="0" fontId="2" fillId="4" borderId="8" xfId="22" applyFont="1" applyFill="1" applyBorder="1" applyAlignment="1">
      <alignment horizontal="center" vertical="center"/>
      <protection/>
    </xf>
    <xf numFmtId="0" fontId="2" fillId="4" borderId="12" xfId="22" applyFont="1" applyFill="1" applyBorder="1" applyAlignment="1">
      <alignment horizontal="center" vertical="center"/>
      <protection/>
    </xf>
    <xf numFmtId="0" fontId="2" fillId="4" borderId="9" xfId="22" applyFont="1" applyFill="1" applyBorder="1">
      <alignment/>
      <protection/>
    </xf>
    <xf numFmtId="0" fontId="2" fillId="4" borderId="11" xfId="22" applyFont="1" applyFill="1" applyBorder="1" applyAlignment="1">
      <alignment horizontal="center" vertical="center"/>
      <protection/>
    </xf>
    <xf numFmtId="0" fontId="2" fillId="4" borderId="9" xfId="22" applyFont="1" applyFill="1" applyBorder="1" applyAlignment="1">
      <alignment horizontal="center" vertical="center"/>
      <protection/>
    </xf>
    <xf numFmtId="0" fontId="2" fillId="4" borderId="13" xfId="22" applyFont="1" applyFill="1" applyBorder="1" applyAlignment="1">
      <alignment horizontal="center" vertical="center"/>
      <protection/>
    </xf>
    <xf numFmtId="0" fontId="2" fillId="4" borderId="4" xfId="22" applyFont="1" applyFill="1" applyBorder="1" applyAlignment="1">
      <alignment horizontal="center" vertical="center"/>
      <protection/>
    </xf>
    <xf numFmtId="49" fontId="2" fillId="4" borderId="2" xfId="22" applyNumberFormat="1" applyFont="1" applyFill="1" applyBorder="1" applyAlignment="1" quotePrefix="1">
      <alignment horizontal="center"/>
      <protection/>
    </xf>
    <xf numFmtId="49" fontId="2" fillId="4" borderId="2" xfId="22" applyNumberFormat="1" applyFont="1" applyFill="1" applyBorder="1" applyAlignment="1">
      <alignment horizontal="center"/>
      <protection/>
    </xf>
    <xf numFmtId="164" fontId="0" fillId="4" borderId="12" xfId="15" applyNumberFormat="1" applyFont="1" applyFill="1" applyBorder="1" applyAlignment="1">
      <alignment horizontal="right"/>
    </xf>
    <xf numFmtId="0" fontId="0" fillId="4" borderId="9" xfId="22" applyFont="1" applyFill="1" applyBorder="1">
      <alignment/>
      <protection/>
    </xf>
    <xf numFmtId="164" fontId="0" fillId="4" borderId="11" xfId="15" applyNumberFormat="1" applyFont="1" applyFill="1" applyBorder="1" applyAlignment="1">
      <alignment horizontal="right"/>
    </xf>
    <xf numFmtId="0" fontId="0" fillId="4" borderId="11" xfId="22" applyFont="1" applyFill="1" applyBorder="1" applyAlignment="1">
      <alignment horizontal="right"/>
      <protection/>
    </xf>
    <xf numFmtId="0" fontId="2" fillId="4" borderId="11" xfId="22" applyNumberFormat="1" applyFont="1" applyFill="1" applyBorder="1" applyAlignment="1">
      <alignment horizontal="right"/>
      <protection/>
    </xf>
    <xf numFmtId="164" fontId="0" fillId="4" borderId="11" xfId="15" applyNumberFormat="1" applyFont="1" applyFill="1" applyBorder="1" applyAlignment="1">
      <alignment/>
    </xf>
    <xf numFmtId="0" fontId="0" fillId="4" borderId="11" xfId="22" applyFont="1" applyFill="1" applyBorder="1">
      <alignment/>
      <protection/>
    </xf>
    <xf numFmtId="43" fontId="0" fillId="4" borderId="11" xfId="15" applyNumberFormat="1" applyFont="1" applyFill="1" applyBorder="1" applyAlignment="1" quotePrefix="1">
      <alignment horizontal="right"/>
    </xf>
    <xf numFmtId="2" fontId="0" fillId="4" borderId="11" xfId="22" applyNumberFormat="1" applyFont="1" applyFill="1" applyBorder="1" applyAlignment="1">
      <alignment horizontal="right"/>
      <protection/>
    </xf>
    <xf numFmtId="43" fontId="0" fillId="4" borderId="11" xfId="15" applyFont="1" applyFill="1" applyBorder="1" applyAlignment="1">
      <alignment horizontal="right"/>
    </xf>
    <xf numFmtId="49" fontId="0" fillId="4" borderId="9" xfId="22" applyNumberFormat="1" applyFont="1" applyFill="1" applyBorder="1">
      <alignment/>
      <protection/>
    </xf>
    <xf numFmtId="43" fontId="0" fillId="4" borderId="11" xfId="15" applyNumberFormat="1" applyFont="1" applyFill="1" applyBorder="1" applyAlignment="1">
      <alignment horizontal="right"/>
    </xf>
    <xf numFmtId="0" fontId="0" fillId="4" borderId="10" xfId="22" applyFont="1" applyFill="1" applyBorder="1">
      <alignment/>
      <protection/>
    </xf>
    <xf numFmtId="0" fontId="0" fillId="4" borderId="15" xfId="22" applyFont="1" applyFill="1" applyBorder="1">
      <alignment/>
      <protection/>
    </xf>
    <xf numFmtId="0" fontId="0" fillId="4" borderId="13" xfId="22" applyFont="1" applyFill="1" applyBorder="1">
      <alignment/>
      <protection/>
    </xf>
    <xf numFmtId="0" fontId="12" fillId="4" borderId="13" xfId="22" applyFont="1" applyFill="1" applyBorder="1">
      <alignment/>
      <protection/>
    </xf>
    <xf numFmtId="164" fontId="0" fillId="4" borderId="0" xfId="15" applyNumberFormat="1" applyFont="1" applyFill="1" applyBorder="1" applyAlignment="1">
      <alignment/>
    </xf>
    <xf numFmtId="192" fontId="0" fillId="4" borderId="0" xfId="22" applyNumberFormat="1" applyFont="1" applyFill="1" applyAlignment="1" quotePrefix="1">
      <alignment horizontal="left"/>
      <protection/>
    </xf>
    <xf numFmtId="49" fontId="0" fillId="4" borderId="0" xfId="22" applyNumberFormat="1" applyFill="1">
      <alignment/>
      <protection/>
    </xf>
    <xf numFmtId="0" fontId="0" fillId="4" borderId="0" xfId="22" applyFont="1" applyFill="1" applyBorder="1" applyAlignment="1">
      <alignment horizontal="left" vertical="center" wrapText="1"/>
      <protection/>
    </xf>
    <xf numFmtId="0" fontId="0" fillId="4" borderId="0" xfId="15" applyNumberFormat="1" applyFont="1" applyFill="1" applyBorder="1" applyAlignment="1">
      <alignment horizontal="right"/>
    </xf>
    <xf numFmtId="0" fontId="0" fillId="4" borderId="0" xfId="22" applyNumberFormat="1" applyFill="1">
      <alignment/>
      <protection/>
    </xf>
    <xf numFmtId="0" fontId="0" fillId="4" borderId="0" xfId="15" applyNumberFormat="1" applyFont="1" applyFill="1" applyAlignment="1">
      <alignment/>
    </xf>
    <xf numFmtId="0" fontId="0" fillId="4" borderId="0" xfId="22" applyNumberFormat="1" applyFont="1" applyFill="1" applyAlignment="1">
      <alignment horizontal="left" vertical="center" wrapText="1"/>
      <protection/>
    </xf>
    <xf numFmtId="174" fontId="0" fillId="4" borderId="5" xfId="15" applyNumberFormat="1" applyFont="1" applyFill="1" applyBorder="1" applyAlignment="1">
      <alignment horizontal="right"/>
    </xf>
    <xf numFmtId="0" fontId="2" fillId="0" borderId="0" xfId="0" applyNumberFormat="1" applyFont="1" applyAlignment="1">
      <alignment horizontal="right"/>
    </xf>
    <xf numFmtId="164" fontId="0" fillId="4" borderId="7" xfId="15" applyNumberFormat="1" applyFont="1" applyFill="1" applyBorder="1" applyAlignment="1">
      <alignment/>
    </xf>
    <xf numFmtId="49" fontId="2" fillId="4" borderId="11" xfId="21" applyNumberFormat="1" applyFont="1" applyFill="1" applyBorder="1" applyAlignment="1">
      <alignment horizontal="center"/>
      <protection/>
    </xf>
    <xf numFmtId="49" fontId="2" fillId="4" borderId="0" xfId="21" applyNumberFormat="1" applyFont="1" applyFill="1" applyAlignment="1">
      <alignment horizontal="center"/>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alignment horizontal="center"/>
    </xf>
    <xf numFmtId="0" fontId="2" fillId="0" borderId="0" xfId="0" applyFont="1" applyFill="1" applyBorder="1" applyAlignment="1" quotePrefix="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3RD QTR 30.9.06" xfId="21"/>
    <cellStyle name="Normal_TPC Plus (31 Dec 2003) Q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png" /><Relationship Id="rId3" Type="http://schemas.openxmlformats.org/officeDocument/2006/relationships/image" Target="../media/image1.png" /><Relationship Id="rId4" Type="http://schemas.openxmlformats.org/officeDocument/2006/relationships/image" Target="../media/image1.png" /><Relationship Id="rId5" Type="http://schemas.openxmlformats.org/officeDocument/2006/relationships/image" Target="../media/image1.png" /><Relationship Id="rId6" Type="http://schemas.openxmlformats.org/officeDocument/2006/relationships/image" Target="../media/image1.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4</xdr:col>
      <xdr:colOff>923925</xdr:colOff>
      <xdr:row>47</xdr:row>
      <xdr:rowOff>142875</xdr:rowOff>
    </xdr:to>
    <xdr:sp>
      <xdr:nvSpPr>
        <xdr:cNvPr id="1" name="TextBox 1"/>
        <xdr:cNvSpPr txBox="1">
          <a:spLocks noChangeArrowheads="1"/>
        </xdr:cNvSpPr>
      </xdr:nvSpPr>
      <xdr:spPr>
        <a:xfrm>
          <a:off x="0" y="6629400"/>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2005 and the accompanying explanatory notes to the quarterly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123825</xdr:rowOff>
    </xdr:from>
    <xdr:to>
      <xdr:col>4</xdr:col>
      <xdr:colOff>0</xdr:colOff>
      <xdr:row>69</xdr:row>
      <xdr:rowOff>0</xdr:rowOff>
    </xdr:to>
    <xdr:sp>
      <xdr:nvSpPr>
        <xdr:cNvPr id="1" name="TextBox 3"/>
        <xdr:cNvSpPr txBox="1">
          <a:spLocks noChangeArrowheads="1"/>
        </xdr:cNvSpPr>
      </xdr:nvSpPr>
      <xdr:spPr>
        <a:xfrm>
          <a:off x="0" y="9172575"/>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2005 and the accompanying explanatory notes to the quarterly report.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123825</xdr:rowOff>
    </xdr:from>
    <xdr:to>
      <xdr:col>4</xdr:col>
      <xdr:colOff>0</xdr:colOff>
      <xdr:row>64</xdr:row>
      <xdr:rowOff>0</xdr:rowOff>
    </xdr:to>
    <xdr:sp>
      <xdr:nvSpPr>
        <xdr:cNvPr id="1" name="TextBox 4"/>
        <xdr:cNvSpPr txBox="1">
          <a:spLocks noChangeArrowheads="1"/>
        </xdr:cNvSpPr>
      </xdr:nvSpPr>
      <xdr:spPr>
        <a:xfrm>
          <a:off x="0" y="8667750"/>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2005 and the accompanying explanatory notes to the quarterly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76200</xdr:rowOff>
    </xdr:from>
    <xdr:to>
      <xdr:col>6</xdr:col>
      <xdr:colOff>0</xdr:colOff>
      <xdr:row>36</xdr:row>
      <xdr:rowOff>190500</xdr:rowOff>
    </xdr:to>
    <xdr:sp>
      <xdr:nvSpPr>
        <xdr:cNvPr id="1" name="TextBox 1"/>
        <xdr:cNvSpPr txBox="1">
          <a:spLocks noChangeArrowheads="1"/>
        </xdr:cNvSpPr>
      </xdr:nvSpPr>
      <xdr:spPr>
        <a:xfrm>
          <a:off x="0" y="5162550"/>
          <a:ext cx="5924550"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2005 and the accompanying explanatory notes to the quarterly report.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2"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3" name="Line 6"/>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87</xdr:row>
      <xdr:rowOff>0</xdr:rowOff>
    </xdr:from>
    <xdr:to>
      <xdr:col>8</xdr:col>
      <xdr:colOff>0</xdr:colOff>
      <xdr:row>91</xdr:row>
      <xdr:rowOff>114300</xdr:rowOff>
    </xdr:to>
    <xdr:sp>
      <xdr:nvSpPr>
        <xdr:cNvPr id="1" name="TextBox 1"/>
        <xdr:cNvSpPr txBox="1">
          <a:spLocks noChangeArrowheads="1"/>
        </xdr:cNvSpPr>
      </xdr:nvSpPr>
      <xdr:spPr>
        <a:xfrm>
          <a:off x="19050" y="12639675"/>
          <a:ext cx="6096000" cy="723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2005 and the accompanying explanatory notes to the quarterly report.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8</xdr:row>
      <xdr:rowOff>171450</xdr:rowOff>
    </xdr:from>
    <xdr:ext cx="6143625" cy="8905875"/>
    <xdr:sp>
      <xdr:nvSpPr>
        <xdr:cNvPr id="1" name="TextBox 1"/>
        <xdr:cNvSpPr txBox="1">
          <a:spLocks noChangeArrowheads="1"/>
        </xdr:cNvSpPr>
      </xdr:nvSpPr>
      <xdr:spPr>
        <a:xfrm>
          <a:off x="428625" y="1771650"/>
          <a:ext cx="6143625" cy="89058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are  unaudited and have been prepared in accordance with FRS 134, Interim Financial Reporting and paragraph 9.22 of the Listing Requirements of Bursa Malaysia Securities Berhad.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significant accounting policies and methods of computation adopted by the Group in these condensed  interim financial statements are consistent with those adopted in the financial statements for the year ended 31 December 2005 except for the adoption of the following new/revised Financial Reporting Standards (“FRS”) issued by MASB , where applicable to the Group effective for the financial period beginning 1 January 2006.
FRS 3 Business Combinations
FRS 5 Non Current Assets Held for Sale and Discontinued Operations
FRS 101 Presentation of Financial Statements
FRS 102 Inventories
FRS 108 Accounting Policies, Changes in Accounting Estimates and Errors
FRS 110 Events after the Balance Sheet Date
FRS 116 Property, Plant and Equipment
FRS 117  Leases
FRS 127 Consolidated and Separate Financial Statements
FRS 132 Financial Instruments: Disclosure and Presentation
FRS 133 Earnings Per Share
FRS 136 Impairment of Assets
FRS 138 Intangible Assets
New revised FRSs which would be effective on 1 October 2006 :
FRS 124 Related Party Disclosures
FRS 139 Financial Instruments : Recognition and Measurements
The adoption of the above standards does not have significant financial impact on the Group except for the following:
</a:t>
          </a:r>
          <a:r>
            <a:rPr lang="en-US" cap="none" sz="1000" b="1" i="0" u="none" baseline="0">
              <a:latin typeface="Times New Roman"/>
              <a:ea typeface="Times New Roman"/>
              <a:cs typeface="Times New Roman"/>
            </a:rPr>
            <a:t>(a) FRS 3: Business Combinations</a:t>
          </a:r>
          <a:r>
            <a:rPr lang="en-US" cap="none" sz="1000" b="0" i="0" u="none" baseline="0">
              <a:latin typeface="Times New Roman"/>
              <a:ea typeface="Times New Roman"/>
              <a:cs typeface="Times New Roman"/>
            </a:rPr>
            <a:t>
The adoption of these new FRSs has resulted in the Group ceasing annual goodwill amortisation. Goodwill is carried at cost less accumulated impairment losses and is tested for impairment annually, or more frequently if events or changes in circumstances indicate that it might be impaired. Any impairment loss is recognised in the income statement, and subsequent reversal is not allowed. Prior to 1 January 2006, goodwill was amortised on a straight-line basis over a period of 10 years. This change in accounting policy has been accounted for prospectively for business combinations where the agreement date is on or after 1 January 2006. The carrying amount of goodwill arising on consolidation as at 1 January 2006 of RM 32,112 ceased to be amortised.
In accordance with the transitional rules of FRS 3, the Group has applied the revised accounting policy for goodwill prospectively from the beginning of its first annual period beginning on 1 January 2006.
The Group carried out an internal reorganisation on 1 January 2006,  all poultry activities are now carried out by one of its subsidiaries, DBE Poultry Sdn Bhd. As a result the remaining subsidiaries are now inactive. This has necessitated the writing off RM 32,112,being the remaining goodwill on consolidation in first quarter. Hence, no amortisation has been charged in the current quarter. The amortisation charge for the financial year to-date ended 31 December 2006 amounted to RM 32,112.
</a:t>
          </a:r>
        </a:p>
      </xdr:txBody>
    </xdr:sp>
    <xdr:clientData/>
  </xdr:oneCellAnchor>
  <xdr:twoCellAnchor>
    <xdr:from>
      <xdr:col>2</xdr:col>
      <xdr:colOff>9525</xdr:colOff>
      <xdr:row>124</xdr:row>
      <xdr:rowOff>171450</xdr:rowOff>
    </xdr:from>
    <xdr:to>
      <xdr:col>8</xdr:col>
      <xdr:colOff>885825</xdr:colOff>
      <xdr:row>128</xdr:row>
      <xdr:rowOff>85725</xdr:rowOff>
    </xdr:to>
    <xdr:sp>
      <xdr:nvSpPr>
        <xdr:cNvPr id="2" name="TextBox 2"/>
        <xdr:cNvSpPr txBox="1">
          <a:spLocks noChangeArrowheads="1"/>
        </xdr:cNvSpPr>
      </xdr:nvSpPr>
      <xdr:spPr>
        <a:xfrm>
          <a:off x="476250" y="24974550"/>
          <a:ext cx="6172200" cy="7143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not presented as the Group operates solely in Malaysia and had restructured its operating activities on 1 January 2006,  whereby one of its subsidiaries, DBE Poultry Sdn Bhd will carry out all poultry related activities. Further, the combined revenues, operating results and assets employed of other business segments represent less than 10% of the Group's revenues, operating results and assets employed respectively. 
</a:t>
          </a:r>
        </a:p>
      </xdr:txBody>
    </xdr:sp>
    <xdr:clientData/>
  </xdr:twoCellAnchor>
  <xdr:twoCellAnchor>
    <xdr:from>
      <xdr:col>2</xdr:col>
      <xdr:colOff>9525</xdr:colOff>
      <xdr:row>88</xdr:row>
      <xdr:rowOff>9525</xdr:rowOff>
    </xdr:from>
    <xdr:to>
      <xdr:col>8</xdr:col>
      <xdr:colOff>876300</xdr:colOff>
      <xdr:row>90</xdr:row>
      <xdr:rowOff>0</xdr:rowOff>
    </xdr:to>
    <xdr:sp>
      <xdr:nvSpPr>
        <xdr:cNvPr id="3" name="TextBox 3"/>
        <xdr:cNvSpPr txBox="1">
          <a:spLocks noChangeArrowheads="1"/>
        </xdr:cNvSpPr>
      </xdr:nvSpPr>
      <xdr:spPr>
        <a:xfrm>
          <a:off x="476250" y="17611725"/>
          <a:ext cx="6162675" cy="390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on the financial statements for the year ended 31 December 2006 was not qualified.
</a:t>
          </a:r>
        </a:p>
      </xdr:txBody>
    </xdr:sp>
    <xdr:clientData/>
  </xdr:twoCellAnchor>
  <xdr:twoCellAnchor>
    <xdr:from>
      <xdr:col>1</xdr:col>
      <xdr:colOff>209550</xdr:colOff>
      <xdr:row>98</xdr:row>
      <xdr:rowOff>38100</xdr:rowOff>
    </xdr:from>
    <xdr:to>
      <xdr:col>8</xdr:col>
      <xdr:colOff>866775</xdr:colOff>
      <xdr:row>100</xdr:row>
      <xdr:rowOff>0</xdr:rowOff>
    </xdr:to>
    <xdr:sp>
      <xdr:nvSpPr>
        <xdr:cNvPr id="4" name="TextBox 4"/>
        <xdr:cNvSpPr txBox="1">
          <a:spLocks noChangeArrowheads="1"/>
        </xdr:cNvSpPr>
      </xdr:nvSpPr>
      <xdr:spPr>
        <a:xfrm>
          <a:off x="447675" y="19640550"/>
          <a:ext cx="6181725" cy="361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1</xdr:col>
      <xdr:colOff>219075</xdr:colOff>
      <xdr:row>185</xdr:row>
      <xdr:rowOff>38100</xdr:rowOff>
    </xdr:from>
    <xdr:to>
      <xdr:col>8</xdr:col>
      <xdr:colOff>866775</xdr:colOff>
      <xdr:row>193</xdr:row>
      <xdr:rowOff>85725</xdr:rowOff>
    </xdr:to>
    <xdr:sp>
      <xdr:nvSpPr>
        <xdr:cNvPr id="5" name="TextBox 5"/>
        <xdr:cNvSpPr txBox="1">
          <a:spLocks noChangeArrowheads="1"/>
        </xdr:cNvSpPr>
      </xdr:nvSpPr>
      <xdr:spPr>
        <a:xfrm>
          <a:off x="457200" y="37042725"/>
          <a:ext cx="6172200" cy="16478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prevailing high cost of feed raw materials, and competitive nature of the poultry industry, the Board expects the next financial year will be challenging. 
To remain competitive, the Group will stay focus in improving efficiency, effective cost management , increase the utilisation of the food processing plant's capacity to produce more processed chicken which has a higher profit margin.  
Barring unforeseen circumstances, the Group anticipates an improvement in performance in financial year 2007. 
</a:t>
          </a:r>
        </a:p>
      </xdr:txBody>
    </xdr:sp>
    <xdr:clientData/>
  </xdr:twoCellAnchor>
  <xdr:twoCellAnchor>
    <xdr:from>
      <xdr:col>1</xdr:col>
      <xdr:colOff>219075</xdr:colOff>
      <xdr:row>214</xdr:row>
      <xdr:rowOff>28575</xdr:rowOff>
    </xdr:from>
    <xdr:to>
      <xdr:col>8</xdr:col>
      <xdr:colOff>790575</xdr:colOff>
      <xdr:row>225</xdr:row>
      <xdr:rowOff>38100</xdr:rowOff>
    </xdr:to>
    <xdr:sp>
      <xdr:nvSpPr>
        <xdr:cNvPr id="6" name="TextBox 6"/>
        <xdr:cNvSpPr txBox="1">
          <a:spLocks noChangeArrowheads="1"/>
        </xdr:cNvSpPr>
      </xdr:nvSpPr>
      <xdr:spPr>
        <a:xfrm>
          <a:off x="457200" y="42833925"/>
          <a:ext cx="6096000" cy="21812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disposals of unquoted investments for the financial period under review.
On 10 August 2006, DBE. Gurney Chicken Sdn Bhd, a wholly owned subsidiary had entered into a Sales and Purchase Agreement with Mr. Ling Ngee Hoo for the disposal of a piece of freehold land held under GM 1868 lot 10532 in the Mukim of Belanja for RM 80,000. The disposal was completed on 29 November 2006.
On 5 October 2006, DBE Poultry Sdn Bhd, a wholly owned subsidiary had entered into a Sales and Purchase Agreement with Mr Pang Chok King for disposal of three unit of chicken houses,which were erected on sub-lease land and equipped with all the installations,equipments, fixtures and fitttings for the rearing of chickens in the Mukim Sitiawan for RM 380,000. The disposal was completed on 7 November 2006. 
Net loss on disposal for both transactions was RM 55,306.
</a:t>
          </a:r>
        </a:p>
      </xdr:txBody>
    </xdr:sp>
    <xdr:clientData/>
  </xdr:twoCellAnchor>
  <xdr:twoCellAnchor>
    <xdr:from>
      <xdr:col>1</xdr:col>
      <xdr:colOff>219075</xdr:colOff>
      <xdr:row>237</xdr:row>
      <xdr:rowOff>0</xdr:rowOff>
    </xdr:from>
    <xdr:to>
      <xdr:col>8</xdr:col>
      <xdr:colOff>800100</xdr:colOff>
      <xdr:row>237</xdr:row>
      <xdr:rowOff>0</xdr:rowOff>
    </xdr:to>
    <xdr:sp>
      <xdr:nvSpPr>
        <xdr:cNvPr id="7" name="TextBox 7"/>
        <xdr:cNvSpPr txBox="1">
          <a:spLocks noChangeArrowheads="1"/>
        </xdr:cNvSpPr>
      </xdr:nvSpPr>
      <xdr:spPr>
        <a:xfrm>
          <a:off x="457200" y="47367825"/>
          <a:ext cx="61055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
</a:t>
          </a:r>
        </a:p>
      </xdr:txBody>
    </xdr:sp>
    <xdr:clientData/>
  </xdr:twoCellAnchor>
  <xdr:twoCellAnchor>
    <xdr:from>
      <xdr:col>2</xdr:col>
      <xdr:colOff>0</xdr:colOff>
      <xdr:row>238</xdr:row>
      <xdr:rowOff>190500</xdr:rowOff>
    </xdr:from>
    <xdr:to>
      <xdr:col>8</xdr:col>
      <xdr:colOff>857250</xdr:colOff>
      <xdr:row>240</xdr:row>
      <xdr:rowOff>0</xdr:rowOff>
    </xdr:to>
    <xdr:sp>
      <xdr:nvSpPr>
        <xdr:cNvPr id="8" name="TextBox 8"/>
        <xdr:cNvSpPr txBox="1">
          <a:spLocks noChangeArrowheads="1"/>
        </xdr:cNvSpPr>
      </xdr:nvSpPr>
      <xdr:spPr>
        <a:xfrm>
          <a:off x="466725" y="47758350"/>
          <a:ext cx="6153150" cy="209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28575</xdr:colOff>
      <xdr:row>270</xdr:row>
      <xdr:rowOff>28575</xdr:rowOff>
    </xdr:from>
    <xdr:to>
      <xdr:col>8</xdr:col>
      <xdr:colOff>876300</xdr:colOff>
      <xdr:row>271</xdr:row>
      <xdr:rowOff>28575</xdr:rowOff>
    </xdr:to>
    <xdr:sp>
      <xdr:nvSpPr>
        <xdr:cNvPr id="9" name="TextBox 9"/>
        <xdr:cNvSpPr txBox="1">
          <a:spLocks noChangeArrowheads="1"/>
        </xdr:cNvSpPr>
      </xdr:nvSpPr>
      <xdr:spPr>
        <a:xfrm>
          <a:off x="495300" y="53997225"/>
          <a:ext cx="6143625" cy="2000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0</xdr:colOff>
      <xdr:row>274</xdr:row>
      <xdr:rowOff>9525</xdr:rowOff>
    </xdr:from>
    <xdr:to>
      <xdr:col>8</xdr:col>
      <xdr:colOff>847725</xdr:colOff>
      <xdr:row>275</xdr:row>
      <xdr:rowOff>190500</xdr:rowOff>
    </xdr:to>
    <xdr:sp>
      <xdr:nvSpPr>
        <xdr:cNvPr id="10" name="TextBox 10"/>
        <xdr:cNvSpPr txBox="1">
          <a:spLocks noChangeArrowheads="1"/>
        </xdr:cNvSpPr>
      </xdr:nvSpPr>
      <xdr:spPr>
        <a:xfrm>
          <a:off x="466725" y="54778275"/>
          <a:ext cx="6143625" cy="3810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was no material litigation by the Company or its subsidiaries.
</a:t>
          </a:r>
        </a:p>
      </xdr:txBody>
    </xdr:sp>
    <xdr:clientData/>
  </xdr:twoCellAnchor>
  <xdr:twoCellAnchor>
    <xdr:from>
      <xdr:col>2</xdr:col>
      <xdr:colOff>0</xdr:colOff>
      <xdr:row>278</xdr:row>
      <xdr:rowOff>190500</xdr:rowOff>
    </xdr:from>
    <xdr:to>
      <xdr:col>8</xdr:col>
      <xdr:colOff>857250</xdr:colOff>
      <xdr:row>280</xdr:row>
      <xdr:rowOff>133350</xdr:rowOff>
    </xdr:to>
    <xdr:sp>
      <xdr:nvSpPr>
        <xdr:cNvPr id="11" name="TextBox 11"/>
        <xdr:cNvSpPr txBox="1">
          <a:spLocks noChangeArrowheads="1"/>
        </xdr:cNvSpPr>
      </xdr:nvSpPr>
      <xdr:spPr>
        <a:xfrm>
          <a:off x="466725" y="55759350"/>
          <a:ext cx="6153150" cy="342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has not been proposed or declared for the quarter ended 31December 2006.
</a:t>
          </a:r>
        </a:p>
      </xdr:txBody>
    </xdr:sp>
    <xdr:clientData/>
  </xdr:twoCellAnchor>
  <xdr:twoCellAnchor>
    <xdr:from>
      <xdr:col>2</xdr:col>
      <xdr:colOff>9525</xdr:colOff>
      <xdr:row>284</xdr:row>
      <xdr:rowOff>9525</xdr:rowOff>
    </xdr:from>
    <xdr:to>
      <xdr:col>8</xdr:col>
      <xdr:colOff>866775</xdr:colOff>
      <xdr:row>286</xdr:row>
      <xdr:rowOff>114300</xdr:rowOff>
    </xdr:to>
    <xdr:sp>
      <xdr:nvSpPr>
        <xdr:cNvPr id="12" name="TextBox 12"/>
        <xdr:cNvSpPr txBox="1">
          <a:spLocks noChangeArrowheads="1"/>
        </xdr:cNvSpPr>
      </xdr:nvSpPr>
      <xdr:spPr>
        <a:xfrm>
          <a:off x="476250" y="56778525"/>
          <a:ext cx="6153150" cy="5048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138</xdr:row>
      <xdr:rowOff>19050</xdr:rowOff>
    </xdr:from>
    <xdr:to>
      <xdr:col>8</xdr:col>
      <xdr:colOff>866775</xdr:colOff>
      <xdr:row>140</xdr:row>
      <xdr:rowOff>9525</xdr:rowOff>
    </xdr:to>
    <xdr:sp>
      <xdr:nvSpPr>
        <xdr:cNvPr id="13" name="TextBox 13"/>
        <xdr:cNvSpPr txBox="1">
          <a:spLocks noChangeArrowheads="1"/>
        </xdr:cNvSpPr>
      </xdr:nvSpPr>
      <xdr:spPr>
        <a:xfrm>
          <a:off x="466725" y="27622500"/>
          <a:ext cx="6162675" cy="390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which occurred subsequent to the balance sheet date until the date of this announcement.
</a:t>
          </a:r>
        </a:p>
      </xdr:txBody>
    </xdr:sp>
    <xdr:clientData/>
  </xdr:twoCellAnchor>
  <xdr:twoCellAnchor>
    <xdr:from>
      <xdr:col>2</xdr:col>
      <xdr:colOff>0</xdr:colOff>
      <xdr:row>132</xdr:row>
      <xdr:rowOff>19050</xdr:rowOff>
    </xdr:from>
    <xdr:to>
      <xdr:col>8</xdr:col>
      <xdr:colOff>866775</xdr:colOff>
      <xdr:row>134</xdr:row>
      <xdr:rowOff>152400</xdr:rowOff>
    </xdr:to>
    <xdr:sp>
      <xdr:nvSpPr>
        <xdr:cNvPr id="14" name="TextBox 14"/>
        <xdr:cNvSpPr txBox="1">
          <a:spLocks noChangeArrowheads="1"/>
        </xdr:cNvSpPr>
      </xdr:nvSpPr>
      <xdr:spPr>
        <a:xfrm>
          <a:off x="466725" y="26422350"/>
          <a:ext cx="6162675" cy="5334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valuations of property, plant and equipment have been brought forward without amendments from the financial statements for the year ended 31 December 2005.
</a:t>
          </a:r>
        </a:p>
      </xdr:txBody>
    </xdr:sp>
    <xdr:clientData/>
  </xdr:twoCellAnchor>
  <xdr:twoCellAnchor>
    <xdr:from>
      <xdr:col>2</xdr:col>
      <xdr:colOff>28575</xdr:colOff>
      <xdr:row>116</xdr:row>
      <xdr:rowOff>152400</xdr:rowOff>
    </xdr:from>
    <xdr:to>
      <xdr:col>8</xdr:col>
      <xdr:colOff>876300</xdr:colOff>
      <xdr:row>118</xdr:row>
      <xdr:rowOff>180975</xdr:rowOff>
    </xdr:to>
    <xdr:sp>
      <xdr:nvSpPr>
        <xdr:cNvPr id="15" name="TextBox 15"/>
        <xdr:cNvSpPr txBox="1">
          <a:spLocks noChangeArrowheads="1"/>
        </xdr:cNvSpPr>
      </xdr:nvSpPr>
      <xdr:spPr>
        <a:xfrm>
          <a:off x="495300" y="23355300"/>
          <a:ext cx="6143625" cy="4286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has been declared or paid by the Company for the quarter under review.
</a:t>
          </a:r>
        </a:p>
      </xdr:txBody>
    </xdr:sp>
    <xdr:clientData/>
  </xdr:twoCellAnchor>
  <xdr:twoCellAnchor>
    <xdr:from>
      <xdr:col>2</xdr:col>
      <xdr:colOff>0</xdr:colOff>
      <xdr:row>93</xdr:row>
      <xdr:rowOff>0</xdr:rowOff>
    </xdr:from>
    <xdr:to>
      <xdr:col>8</xdr:col>
      <xdr:colOff>876300</xdr:colOff>
      <xdr:row>95</xdr:row>
      <xdr:rowOff>0</xdr:rowOff>
    </xdr:to>
    <xdr:sp>
      <xdr:nvSpPr>
        <xdr:cNvPr id="16" name="TextBox 16"/>
        <xdr:cNvSpPr txBox="1">
          <a:spLocks noChangeArrowheads="1"/>
        </xdr:cNvSpPr>
      </xdr:nvSpPr>
      <xdr:spPr>
        <a:xfrm>
          <a:off x="466725" y="18602325"/>
          <a:ext cx="6172200"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operations were not significantly affected by any unusual seasonality or cyclicality factors.</a:t>
          </a:r>
        </a:p>
      </xdr:txBody>
    </xdr:sp>
    <xdr:clientData/>
  </xdr:twoCellAnchor>
  <xdr:twoCellAnchor>
    <xdr:from>
      <xdr:col>1</xdr:col>
      <xdr:colOff>219075</xdr:colOff>
      <xdr:row>104</xdr:row>
      <xdr:rowOff>9525</xdr:rowOff>
    </xdr:from>
    <xdr:to>
      <xdr:col>8</xdr:col>
      <xdr:colOff>866775</xdr:colOff>
      <xdr:row>105</xdr:row>
      <xdr:rowOff>190500</xdr:rowOff>
    </xdr:to>
    <xdr:sp>
      <xdr:nvSpPr>
        <xdr:cNvPr id="17" name="TextBox 17"/>
        <xdr:cNvSpPr txBox="1">
          <a:spLocks noChangeArrowheads="1"/>
        </xdr:cNvSpPr>
      </xdr:nvSpPr>
      <xdr:spPr>
        <a:xfrm>
          <a:off x="457200" y="20812125"/>
          <a:ext cx="6172200" cy="3810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2</xdr:col>
      <xdr:colOff>28575</xdr:colOff>
      <xdr:row>110</xdr:row>
      <xdr:rowOff>9525</xdr:rowOff>
    </xdr:from>
    <xdr:to>
      <xdr:col>8</xdr:col>
      <xdr:colOff>876300</xdr:colOff>
      <xdr:row>112</xdr:row>
      <xdr:rowOff>171450</xdr:rowOff>
    </xdr:to>
    <xdr:sp>
      <xdr:nvSpPr>
        <xdr:cNvPr id="18" name="TextBox 18"/>
        <xdr:cNvSpPr txBox="1">
          <a:spLocks noChangeArrowheads="1"/>
        </xdr:cNvSpPr>
      </xdr:nvSpPr>
      <xdr:spPr>
        <a:xfrm>
          <a:off x="495300" y="22012275"/>
          <a:ext cx="6143625" cy="5619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
</a:t>
          </a:r>
        </a:p>
      </xdr:txBody>
    </xdr:sp>
    <xdr:clientData/>
  </xdr:twoCellAnchor>
  <xdr:twoCellAnchor>
    <xdr:from>
      <xdr:col>2</xdr:col>
      <xdr:colOff>152400</xdr:colOff>
      <xdr:row>148</xdr:row>
      <xdr:rowOff>0</xdr:rowOff>
    </xdr:from>
    <xdr:to>
      <xdr:col>8</xdr:col>
      <xdr:colOff>866775</xdr:colOff>
      <xdr:row>149</xdr:row>
      <xdr:rowOff>28575</xdr:rowOff>
    </xdr:to>
    <xdr:sp>
      <xdr:nvSpPr>
        <xdr:cNvPr id="19" name="TextBox 19"/>
        <xdr:cNvSpPr txBox="1">
          <a:spLocks noChangeArrowheads="1"/>
        </xdr:cNvSpPr>
      </xdr:nvSpPr>
      <xdr:spPr>
        <a:xfrm>
          <a:off x="619125" y="29603700"/>
          <a:ext cx="6010275" cy="228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contigent liabilities of the Group are as follows:- 
</a:t>
          </a:r>
        </a:p>
      </xdr:txBody>
    </xdr:sp>
    <xdr:clientData/>
  </xdr:twoCellAnchor>
  <xdr:twoCellAnchor>
    <xdr:from>
      <xdr:col>2</xdr:col>
      <xdr:colOff>38100</xdr:colOff>
      <xdr:row>242</xdr:row>
      <xdr:rowOff>0</xdr:rowOff>
    </xdr:from>
    <xdr:to>
      <xdr:col>11</xdr:col>
      <xdr:colOff>19050</xdr:colOff>
      <xdr:row>242</xdr:row>
      <xdr:rowOff>0</xdr:rowOff>
    </xdr:to>
    <xdr:sp>
      <xdr:nvSpPr>
        <xdr:cNvPr id="20" name="TextBox 20"/>
        <xdr:cNvSpPr txBox="1">
          <a:spLocks noChangeArrowheads="1"/>
        </xdr:cNvSpPr>
      </xdr:nvSpPr>
      <xdr:spPr>
        <a:xfrm>
          <a:off x="504825" y="48367950"/>
          <a:ext cx="62769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9525</xdr:colOff>
      <xdr:row>205</xdr:row>
      <xdr:rowOff>180975</xdr:rowOff>
    </xdr:from>
    <xdr:to>
      <xdr:col>8</xdr:col>
      <xdr:colOff>857250</xdr:colOff>
      <xdr:row>206</xdr:row>
      <xdr:rowOff>161925</xdr:rowOff>
    </xdr:to>
    <xdr:sp>
      <xdr:nvSpPr>
        <xdr:cNvPr id="21" name="TextBox 21"/>
        <xdr:cNvSpPr txBox="1">
          <a:spLocks noChangeArrowheads="1"/>
        </xdr:cNvSpPr>
      </xdr:nvSpPr>
      <xdr:spPr>
        <a:xfrm>
          <a:off x="476250" y="41186100"/>
          <a:ext cx="6143625" cy="1809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is no taxation for the current quarter due to the loss incurred by the Group.
</a:t>
          </a:r>
        </a:p>
      </xdr:txBody>
    </xdr:sp>
    <xdr:clientData/>
  </xdr:twoCellAnchor>
  <xdr:twoCellAnchor>
    <xdr:from>
      <xdr:col>2</xdr:col>
      <xdr:colOff>19050</xdr:colOff>
      <xdr:row>196</xdr:row>
      <xdr:rowOff>38100</xdr:rowOff>
    </xdr:from>
    <xdr:to>
      <xdr:col>8</xdr:col>
      <xdr:colOff>9525</xdr:colOff>
      <xdr:row>198</xdr:row>
      <xdr:rowOff>0</xdr:rowOff>
    </xdr:to>
    <xdr:sp>
      <xdr:nvSpPr>
        <xdr:cNvPr id="22" name="TextBox 22"/>
        <xdr:cNvSpPr txBox="1">
          <a:spLocks noChangeArrowheads="1"/>
        </xdr:cNvSpPr>
      </xdr:nvSpPr>
      <xdr:spPr>
        <a:xfrm>
          <a:off x="485775" y="39243000"/>
          <a:ext cx="5286375" cy="361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as no profit forecast was published.
       </a:t>
          </a:r>
        </a:p>
      </xdr:txBody>
    </xdr:sp>
    <xdr:clientData/>
  </xdr:twoCellAnchor>
  <xdr:twoCellAnchor>
    <xdr:from>
      <xdr:col>1</xdr:col>
      <xdr:colOff>209550</xdr:colOff>
      <xdr:row>177</xdr:row>
      <xdr:rowOff>38100</xdr:rowOff>
    </xdr:from>
    <xdr:to>
      <xdr:col>8</xdr:col>
      <xdr:colOff>866775</xdr:colOff>
      <xdr:row>182</xdr:row>
      <xdr:rowOff>19050</xdr:rowOff>
    </xdr:to>
    <xdr:sp>
      <xdr:nvSpPr>
        <xdr:cNvPr id="23" name="TextBox 23"/>
        <xdr:cNvSpPr txBox="1">
          <a:spLocks noChangeArrowheads="1"/>
        </xdr:cNvSpPr>
      </xdr:nvSpPr>
      <xdr:spPr>
        <a:xfrm>
          <a:off x="447675" y="35442525"/>
          <a:ext cx="6181725" cy="9810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 achieved revenue of RM 20.5 million, which was 22% higher than the preceding quarter of RM 16.8 million. 
The Group's  pre-tax loss of RM 3.7 million was 20% lower than the preceding quarter loss of RM 4.6 million due to higher revenue recorded from the sales of processed chicken which commanded a higher selling price.
</a:t>
          </a:r>
        </a:p>
      </xdr:txBody>
    </xdr:sp>
    <xdr:clientData/>
  </xdr:twoCellAnchor>
  <xdr:twoCellAnchor>
    <xdr:from>
      <xdr:col>2</xdr:col>
      <xdr:colOff>9525</xdr:colOff>
      <xdr:row>261</xdr:row>
      <xdr:rowOff>0</xdr:rowOff>
    </xdr:from>
    <xdr:to>
      <xdr:col>8</xdr:col>
      <xdr:colOff>866775</xdr:colOff>
      <xdr:row>262</xdr:row>
      <xdr:rowOff>38100</xdr:rowOff>
    </xdr:to>
    <xdr:sp>
      <xdr:nvSpPr>
        <xdr:cNvPr id="24" name="TextBox 24"/>
        <xdr:cNvSpPr txBox="1">
          <a:spLocks noChangeArrowheads="1"/>
        </xdr:cNvSpPr>
      </xdr:nvSpPr>
      <xdr:spPr>
        <a:xfrm>
          <a:off x="476250" y="52168425"/>
          <a:ext cx="6153150" cy="2381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All the bank borrowings are secured by the Group's property, plant and equipment.
</a:t>
          </a:r>
        </a:p>
      </xdr:txBody>
    </xdr:sp>
    <xdr:clientData/>
  </xdr:twoCellAnchor>
  <xdr:twoCellAnchor>
    <xdr:from>
      <xdr:col>2</xdr:col>
      <xdr:colOff>66675</xdr:colOff>
      <xdr:row>60</xdr:row>
      <xdr:rowOff>28575</xdr:rowOff>
    </xdr:from>
    <xdr:to>
      <xdr:col>8</xdr:col>
      <xdr:colOff>952500</xdr:colOff>
      <xdr:row>67</xdr:row>
      <xdr:rowOff>114300</xdr:rowOff>
    </xdr:to>
    <xdr:sp>
      <xdr:nvSpPr>
        <xdr:cNvPr id="25" name="TextBox 26"/>
        <xdr:cNvSpPr txBox="1">
          <a:spLocks noChangeArrowheads="1"/>
        </xdr:cNvSpPr>
      </xdr:nvSpPr>
      <xdr:spPr>
        <a:xfrm>
          <a:off x="533400" y="12030075"/>
          <a:ext cx="6181725" cy="1485900"/>
        </a:xfrm>
        <a:prstGeom prst="rect">
          <a:avLst/>
        </a:prstGeom>
        <a:noFill/>
        <a:ln w="9525" cmpd="sng">
          <a:noFill/>
        </a:ln>
      </xdr:spPr>
      <xdr:txBody>
        <a:bodyPr vertOverflow="clip" wrap="square" anchor="just"/>
        <a:p>
          <a:pPr algn="just">
            <a:defRPr/>
          </a:pPr>
          <a:r>
            <a:rPr lang="en-US" cap="none" sz="1000" b="1" i="0" u="none" baseline="0">
              <a:latin typeface="Times New Roman"/>
              <a:ea typeface="Times New Roman"/>
              <a:cs typeface="Times New Roman"/>
            </a:rPr>
            <a:t>(b) FRS 101: Presentation of Financial Statement</a:t>
          </a:r>
          <a:r>
            <a:rPr lang="en-US" cap="none" sz="1000" b="0" i="0" u="none" baseline="0">
              <a:latin typeface="Times New Roman"/>
              <a:ea typeface="Times New Roman"/>
              <a:cs typeface="Times New Roman"/>
            </a:rPr>
            <a:t>s
The adoption of the revised FRS 101 has affected the presentation of minority interest, share of net after-tax results of associates and other disclosures. Minority interests are now presented within total equity in the consolidated balance sheet and as an allocation from net profit for the period in the consolidated income statement. The movement of minority interests is now presented in the consolidated statement of changes in equity.The presentation of the comparative financial statements of the Group have been restated to conform with the current period’s presentation.
</a:t>
          </a:r>
        </a:p>
      </xdr:txBody>
    </xdr:sp>
    <xdr:clientData/>
  </xdr:twoCellAnchor>
  <xdr:twoCellAnchor>
    <xdr:from>
      <xdr:col>2</xdr:col>
      <xdr:colOff>9525</xdr:colOff>
      <xdr:row>143</xdr:row>
      <xdr:rowOff>0</xdr:rowOff>
    </xdr:from>
    <xdr:to>
      <xdr:col>8</xdr:col>
      <xdr:colOff>866775</xdr:colOff>
      <xdr:row>145</xdr:row>
      <xdr:rowOff>0</xdr:rowOff>
    </xdr:to>
    <xdr:sp>
      <xdr:nvSpPr>
        <xdr:cNvPr id="26" name="TextBox 27"/>
        <xdr:cNvSpPr txBox="1">
          <a:spLocks noChangeArrowheads="1"/>
        </xdr:cNvSpPr>
      </xdr:nvSpPr>
      <xdr:spPr>
        <a:xfrm>
          <a:off x="476250" y="28603575"/>
          <a:ext cx="6153150"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composition of the Group during the financial period  to-date ended 31 December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47625</xdr:colOff>
      <xdr:row>165</xdr:row>
      <xdr:rowOff>57150</xdr:rowOff>
    </xdr:from>
    <xdr:to>
      <xdr:col>8</xdr:col>
      <xdr:colOff>895350</xdr:colOff>
      <xdr:row>173</xdr:row>
      <xdr:rowOff>171450</xdr:rowOff>
    </xdr:to>
    <xdr:sp>
      <xdr:nvSpPr>
        <xdr:cNvPr id="27" name="TextBox 33"/>
        <xdr:cNvSpPr txBox="1">
          <a:spLocks noChangeArrowheads="1"/>
        </xdr:cNvSpPr>
      </xdr:nvSpPr>
      <xdr:spPr>
        <a:xfrm>
          <a:off x="514350" y="33061275"/>
          <a:ext cx="6143625" cy="17145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For the quarter under review, the revenue before tax of  RM 20.5 million was 4% lower than the RM 21.4 million recorded in the corresponding quarter  last year. The Group incurred loss before tax of RM 3.7 million as compared to loss of RM 1.96 million in the corresponding quarter. The increase loss was due mainly to lower average poultry price realised. 
For the year to-date, the Group registered a revenue of RM 71.4 million and loss before tax of RM 25.1 million as compared to the preceeding year corresponding period of RM 98.5 million and profit before tax of RM 3.1 million  respectively. The lower revenue was attributed to lower poultry prices in year 2006 due to the Avian Flu incident and higher feed cost in the second half of the year,coupled with low capacity utilisation of its food processing plant which was burden with high overhead costs such as interest and depreciation. 
</a:t>
          </a:r>
        </a:p>
      </xdr:txBody>
    </xdr:sp>
    <xdr:clientData/>
  </xdr:twoCellAnchor>
  <xdr:twoCellAnchor>
    <xdr:from>
      <xdr:col>2</xdr:col>
      <xdr:colOff>66675</xdr:colOff>
      <xdr:row>68</xdr:row>
      <xdr:rowOff>104775</xdr:rowOff>
    </xdr:from>
    <xdr:to>
      <xdr:col>8</xdr:col>
      <xdr:colOff>895350</xdr:colOff>
      <xdr:row>84</xdr:row>
      <xdr:rowOff>95250</xdr:rowOff>
    </xdr:to>
    <xdr:sp>
      <xdr:nvSpPr>
        <xdr:cNvPr id="28" name="TextBox 34"/>
        <xdr:cNvSpPr txBox="1">
          <a:spLocks noChangeArrowheads="1"/>
        </xdr:cNvSpPr>
      </xdr:nvSpPr>
      <xdr:spPr>
        <a:xfrm>
          <a:off x="533400" y="13706475"/>
          <a:ext cx="6124575" cy="3190875"/>
        </a:xfrm>
        <a:prstGeom prst="rect">
          <a:avLst/>
        </a:prstGeom>
        <a:noFill/>
        <a:ln w="9525" cmpd="sng">
          <a:noFill/>
        </a:ln>
      </xdr:spPr>
      <xdr:txBody>
        <a:bodyPr vertOverflow="clip" wrap="square" anchor="just"/>
        <a:p>
          <a:pPr algn="just">
            <a:defRPr/>
          </a:pPr>
          <a:r>
            <a:rPr lang="en-US" cap="none" sz="1000" b="1" i="0" u="none" baseline="0">
              <a:latin typeface="Times New Roman"/>
              <a:ea typeface="Times New Roman"/>
              <a:cs typeface="Times New Roman"/>
            </a:rPr>
            <a:t>(c ) FRS 117 : Leases</a:t>
          </a:r>
          <a:r>
            <a:rPr lang="en-US" cap="none" sz="1000" b="0" i="0" u="none" baseline="0">
              <a:latin typeface="Times New Roman"/>
              <a:ea typeface="Times New Roman"/>
              <a:cs typeface="Times New Roman"/>
            </a:rPr>
            <a:t>
The adoption of the revised FRS 117 has resulted in a restrospective change in the accounting policy relating to the classification of leasehold land.The up-front payments made for the leasehold land represent prepaid lease payments and are amortised on a straight-line basis over the lease term. Prior to 1 January 2006, leasehold land was classified as Property. Plant and Equipment and was stated at valuation less accumulated depreciation and impairment losses.
Upon the adoption of the revise FRS 117, the unamortised revalued amount is retained as the surrogate carrying amount of prepaid lease payments, and amortise over the remaining lease period. 
The following comparative amounts have been restated due to the adoption of the revised FRS:
                                                                                   As Previously           Effect of Adopting        As estated
                                                                                          Reported                    FRS 117                             
                                                                                            RM'000                    RM'000                  RM'000
As at 31 December 2005
Property,Plant &amp; Equipment                                          125,865                        (6,550)                  119,315 
Prepaid Lease Payments                                                       -                               6,550                        6,550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10</xdr:row>
      <xdr:rowOff>0</xdr:rowOff>
    </xdr:from>
    <xdr:ext cx="5848350" cy="1000125"/>
    <xdr:sp>
      <xdr:nvSpPr>
        <xdr:cNvPr id="1" name="TextBox 3"/>
        <xdr:cNvSpPr txBox="1">
          <a:spLocks noChangeArrowheads="1"/>
        </xdr:cNvSpPr>
      </xdr:nvSpPr>
      <xdr:spPr>
        <a:xfrm>
          <a:off x="485775" y="2000250"/>
          <a:ext cx="5848350" cy="10001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are unaudited and have been prepared in accordance with the reporting
requirements as set out in the Financial Reporting Standards ("FRS") No. 134 -  Interim Financial Reporting.
The accounting policies and methods of computation adopted by the company in this interim financial report are consistent with those adopted in the annual audited financial statements for the year ended 31 December 2004.
</a:t>
          </a:r>
        </a:p>
      </xdr:txBody>
    </xdr:sp>
    <xdr:clientData/>
  </xdr:oneCellAnchor>
  <xdr:twoCellAnchor>
    <xdr:from>
      <xdr:col>2</xdr:col>
      <xdr:colOff>0</xdr:colOff>
      <xdr:row>53</xdr:row>
      <xdr:rowOff>190500</xdr:rowOff>
    </xdr:from>
    <xdr:to>
      <xdr:col>8</xdr:col>
      <xdr:colOff>942975</xdr:colOff>
      <xdr:row>55</xdr:row>
      <xdr:rowOff>95250</xdr:rowOff>
    </xdr:to>
    <xdr:sp>
      <xdr:nvSpPr>
        <xdr:cNvPr id="2" name="TextBox 4"/>
        <xdr:cNvSpPr txBox="1">
          <a:spLocks noChangeArrowheads="1"/>
        </xdr:cNvSpPr>
      </xdr:nvSpPr>
      <xdr:spPr>
        <a:xfrm>
          <a:off x="466725" y="10772775"/>
          <a:ext cx="6381750" cy="3048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18</xdr:row>
      <xdr:rowOff>9525</xdr:rowOff>
    </xdr:from>
    <xdr:to>
      <xdr:col>8</xdr:col>
      <xdr:colOff>942975</xdr:colOff>
      <xdr:row>20</xdr:row>
      <xdr:rowOff>0</xdr:rowOff>
    </xdr:to>
    <xdr:sp>
      <xdr:nvSpPr>
        <xdr:cNvPr id="3" name="TextBox 5"/>
        <xdr:cNvSpPr txBox="1">
          <a:spLocks noChangeArrowheads="1"/>
        </xdr:cNvSpPr>
      </xdr:nvSpPr>
      <xdr:spPr>
        <a:xfrm>
          <a:off x="476250" y="3609975"/>
          <a:ext cx="6372225" cy="390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28</xdr:row>
      <xdr:rowOff>38100</xdr:rowOff>
    </xdr:from>
    <xdr:to>
      <xdr:col>8</xdr:col>
      <xdr:colOff>771525</xdr:colOff>
      <xdr:row>30</xdr:row>
      <xdr:rowOff>19050</xdr:rowOff>
    </xdr:to>
    <xdr:sp>
      <xdr:nvSpPr>
        <xdr:cNvPr id="4" name="TextBox 6"/>
        <xdr:cNvSpPr txBox="1">
          <a:spLocks noChangeArrowheads="1"/>
        </xdr:cNvSpPr>
      </xdr:nvSpPr>
      <xdr:spPr>
        <a:xfrm>
          <a:off x="447675" y="5638800"/>
          <a:ext cx="6229350" cy="3810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2</xdr:col>
      <xdr:colOff>9525</xdr:colOff>
      <xdr:row>159</xdr:row>
      <xdr:rowOff>114300</xdr:rowOff>
    </xdr:from>
    <xdr:to>
      <xdr:col>8</xdr:col>
      <xdr:colOff>762000</xdr:colOff>
      <xdr:row>167</xdr:row>
      <xdr:rowOff>180975</xdr:rowOff>
    </xdr:to>
    <xdr:sp>
      <xdr:nvSpPr>
        <xdr:cNvPr id="5" name="TextBox 9"/>
        <xdr:cNvSpPr txBox="1">
          <a:spLocks noChangeArrowheads="1"/>
        </xdr:cNvSpPr>
      </xdr:nvSpPr>
      <xdr:spPr>
        <a:xfrm>
          <a:off x="476250" y="31908750"/>
          <a:ext cx="6191250" cy="16668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201</xdr:row>
      <xdr:rowOff>0</xdr:rowOff>
    </xdr:from>
    <xdr:to>
      <xdr:col>8</xdr:col>
      <xdr:colOff>781050</xdr:colOff>
      <xdr:row>202</xdr:row>
      <xdr:rowOff>9525</xdr:rowOff>
    </xdr:to>
    <xdr:sp>
      <xdr:nvSpPr>
        <xdr:cNvPr id="6" name="TextBox 11"/>
        <xdr:cNvSpPr txBox="1">
          <a:spLocks noChangeArrowheads="1"/>
        </xdr:cNvSpPr>
      </xdr:nvSpPr>
      <xdr:spPr>
        <a:xfrm>
          <a:off x="457200" y="40195500"/>
          <a:ext cx="6229350" cy="209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219075</xdr:colOff>
      <xdr:row>206</xdr:row>
      <xdr:rowOff>9525</xdr:rowOff>
    </xdr:from>
    <xdr:to>
      <xdr:col>8</xdr:col>
      <xdr:colOff>800100</xdr:colOff>
      <xdr:row>207</xdr:row>
      <xdr:rowOff>152400</xdr:rowOff>
    </xdr:to>
    <xdr:sp>
      <xdr:nvSpPr>
        <xdr:cNvPr id="7" name="TextBox 12"/>
        <xdr:cNvSpPr txBox="1">
          <a:spLocks noChangeArrowheads="1"/>
        </xdr:cNvSpPr>
      </xdr:nvSpPr>
      <xdr:spPr>
        <a:xfrm>
          <a:off x="457200" y="41205150"/>
          <a:ext cx="6248400" cy="342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210</xdr:row>
      <xdr:rowOff>190500</xdr:rowOff>
    </xdr:from>
    <xdr:to>
      <xdr:col>11</xdr:col>
      <xdr:colOff>9525</xdr:colOff>
      <xdr:row>212</xdr:row>
      <xdr:rowOff>152400</xdr:rowOff>
    </xdr:to>
    <xdr:sp>
      <xdr:nvSpPr>
        <xdr:cNvPr id="8" name="TextBox 13"/>
        <xdr:cNvSpPr txBox="1">
          <a:spLocks noChangeArrowheads="1"/>
        </xdr:cNvSpPr>
      </xdr:nvSpPr>
      <xdr:spPr>
        <a:xfrm>
          <a:off x="466725" y="42186225"/>
          <a:ext cx="6438900" cy="361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253</xdr:row>
      <xdr:rowOff>0</xdr:rowOff>
    </xdr:from>
    <xdr:to>
      <xdr:col>11</xdr:col>
      <xdr:colOff>9525</xdr:colOff>
      <xdr:row>254</xdr:row>
      <xdr:rowOff>85725</xdr:rowOff>
    </xdr:to>
    <xdr:sp>
      <xdr:nvSpPr>
        <xdr:cNvPr id="9" name="TextBox 14"/>
        <xdr:cNvSpPr txBox="1">
          <a:spLocks noChangeArrowheads="1"/>
        </xdr:cNvSpPr>
      </xdr:nvSpPr>
      <xdr:spPr>
        <a:xfrm>
          <a:off x="476250" y="50596800"/>
          <a:ext cx="6429375" cy="2857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0</xdr:colOff>
      <xdr:row>257</xdr:row>
      <xdr:rowOff>190500</xdr:rowOff>
    </xdr:from>
    <xdr:to>
      <xdr:col>8</xdr:col>
      <xdr:colOff>838200</xdr:colOff>
      <xdr:row>259</xdr:row>
      <xdr:rowOff>19050</xdr:rowOff>
    </xdr:to>
    <xdr:sp>
      <xdr:nvSpPr>
        <xdr:cNvPr id="10" name="TextBox 15"/>
        <xdr:cNvSpPr txBox="1">
          <a:spLocks noChangeArrowheads="1"/>
        </xdr:cNvSpPr>
      </xdr:nvSpPr>
      <xdr:spPr>
        <a:xfrm>
          <a:off x="466725" y="51587400"/>
          <a:ext cx="6276975" cy="228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was no material litigation as at the date of issue of this quarterly report.
</a:t>
          </a:r>
        </a:p>
      </xdr:txBody>
    </xdr:sp>
    <xdr:clientData/>
  </xdr:twoCellAnchor>
  <xdr:twoCellAnchor>
    <xdr:from>
      <xdr:col>2</xdr:col>
      <xdr:colOff>0</xdr:colOff>
      <xdr:row>262</xdr:row>
      <xdr:rowOff>190500</xdr:rowOff>
    </xdr:from>
    <xdr:to>
      <xdr:col>11</xdr:col>
      <xdr:colOff>0</xdr:colOff>
      <xdr:row>264</xdr:row>
      <xdr:rowOff>133350</xdr:rowOff>
    </xdr:to>
    <xdr:sp>
      <xdr:nvSpPr>
        <xdr:cNvPr id="11" name="TextBox 16"/>
        <xdr:cNvSpPr txBox="1">
          <a:spLocks noChangeArrowheads="1"/>
        </xdr:cNvSpPr>
      </xdr:nvSpPr>
      <xdr:spPr>
        <a:xfrm>
          <a:off x="466725" y="52587525"/>
          <a:ext cx="6429375" cy="342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Directors do not recommend any dividend to be paid for the current quarter ended 30 September 2005.
</a:t>
          </a:r>
        </a:p>
      </xdr:txBody>
    </xdr:sp>
    <xdr:clientData/>
  </xdr:twoCellAnchor>
  <xdr:twoCellAnchor>
    <xdr:from>
      <xdr:col>2</xdr:col>
      <xdr:colOff>9525</xdr:colOff>
      <xdr:row>272</xdr:row>
      <xdr:rowOff>9525</xdr:rowOff>
    </xdr:from>
    <xdr:to>
      <xdr:col>8</xdr:col>
      <xdr:colOff>809625</xdr:colOff>
      <xdr:row>274</xdr:row>
      <xdr:rowOff>114300</xdr:rowOff>
    </xdr:to>
    <xdr:sp>
      <xdr:nvSpPr>
        <xdr:cNvPr id="12" name="TextBox 17"/>
        <xdr:cNvSpPr txBox="1">
          <a:spLocks noChangeArrowheads="1"/>
        </xdr:cNvSpPr>
      </xdr:nvSpPr>
      <xdr:spPr>
        <a:xfrm>
          <a:off x="476250" y="54406800"/>
          <a:ext cx="6238875" cy="5048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92</xdr:row>
      <xdr:rowOff>19050</xdr:rowOff>
    </xdr:from>
    <xdr:to>
      <xdr:col>8</xdr:col>
      <xdr:colOff>819150</xdr:colOff>
      <xdr:row>94</xdr:row>
      <xdr:rowOff>0</xdr:rowOff>
    </xdr:to>
    <xdr:sp>
      <xdr:nvSpPr>
        <xdr:cNvPr id="13" name="TextBox 18"/>
        <xdr:cNvSpPr txBox="1">
          <a:spLocks noChangeArrowheads="1"/>
        </xdr:cNvSpPr>
      </xdr:nvSpPr>
      <xdr:spPr>
        <a:xfrm>
          <a:off x="466725" y="18411825"/>
          <a:ext cx="6257925" cy="3810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98</xdr:row>
      <xdr:rowOff>0</xdr:rowOff>
    </xdr:from>
    <xdr:to>
      <xdr:col>11</xdr:col>
      <xdr:colOff>9525</xdr:colOff>
      <xdr:row>100</xdr:row>
      <xdr:rowOff>0</xdr:rowOff>
    </xdr:to>
    <xdr:sp>
      <xdr:nvSpPr>
        <xdr:cNvPr id="14" name="TextBox 19"/>
        <xdr:cNvSpPr txBox="1">
          <a:spLocks noChangeArrowheads="1"/>
        </xdr:cNvSpPr>
      </xdr:nvSpPr>
      <xdr:spPr>
        <a:xfrm>
          <a:off x="476250" y="19592925"/>
          <a:ext cx="642937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81</xdr:row>
      <xdr:rowOff>9525</xdr:rowOff>
    </xdr:from>
    <xdr:to>
      <xdr:col>8</xdr:col>
      <xdr:colOff>819150</xdr:colOff>
      <xdr:row>83</xdr:row>
      <xdr:rowOff>142875</xdr:rowOff>
    </xdr:to>
    <xdr:sp>
      <xdr:nvSpPr>
        <xdr:cNvPr id="15" name="TextBox 20"/>
        <xdr:cNvSpPr txBox="1">
          <a:spLocks noChangeArrowheads="1"/>
        </xdr:cNvSpPr>
      </xdr:nvSpPr>
      <xdr:spPr>
        <a:xfrm>
          <a:off x="466725" y="16202025"/>
          <a:ext cx="6257925" cy="5334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46</xdr:row>
      <xdr:rowOff>19050</xdr:rowOff>
    </xdr:from>
    <xdr:to>
      <xdr:col>11</xdr:col>
      <xdr:colOff>9525</xdr:colOff>
      <xdr:row>47</xdr:row>
      <xdr:rowOff>0</xdr:rowOff>
    </xdr:to>
    <xdr:sp>
      <xdr:nvSpPr>
        <xdr:cNvPr id="16" name="TextBox 21"/>
        <xdr:cNvSpPr txBox="1">
          <a:spLocks noChangeArrowheads="1"/>
        </xdr:cNvSpPr>
      </xdr:nvSpPr>
      <xdr:spPr>
        <a:xfrm>
          <a:off x="476250" y="9201150"/>
          <a:ext cx="6429375" cy="1809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has been declared or paid by the Company for the quarter under review.
</a:t>
          </a:r>
        </a:p>
      </xdr:txBody>
    </xdr:sp>
    <xdr:clientData/>
  </xdr:twoCellAnchor>
  <xdr:twoCellAnchor>
    <xdr:from>
      <xdr:col>2</xdr:col>
      <xdr:colOff>0</xdr:colOff>
      <xdr:row>23</xdr:row>
      <xdr:rowOff>0</xdr:rowOff>
    </xdr:from>
    <xdr:to>
      <xdr:col>8</xdr:col>
      <xdr:colOff>933450</xdr:colOff>
      <xdr:row>25</xdr:row>
      <xdr:rowOff>0</xdr:rowOff>
    </xdr:to>
    <xdr:sp>
      <xdr:nvSpPr>
        <xdr:cNvPr id="17" name="TextBox 22"/>
        <xdr:cNvSpPr txBox="1">
          <a:spLocks noChangeArrowheads="1"/>
        </xdr:cNvSpPr>
      </xdr:nvSpPr>
      <xdr:spPr>
        <a:xfrm>
          <a:off x="466725" y="4600575"/>
          <a:ext cx="637222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34</xdr:row>
      <xdr:rowOff>9525</xdr:rowOff>
    </xdr:from>
    <xdr:to>
      <xdr:col>8</xdr:col>
      <xdr:colOff>790575</xdr:colOff>
      <xdr:row>36</xdr:row>
      <xdr:rowOff>133350</xdr:rowOff>
    </xdr:to>
    <xdr:sp>
      <xdr:nvSpPr>
        <xdr:cNvPr id="18" name="TextBox 23"/>
        <xdr:cNvSpPr txBox="1">
          <a:spLocks noChangeArrowheads="1"/>
        </xdr:cNvSpPr>
      </xdr:nvSpPr>
      <xdr:spPr>
        <a:xfrm>
          <a:off x="457200" y="6810375"/>
          <a:ext cx="6238875" cy="5238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40</xdr:row>
      <xdr:rowOff>0</xdr:rowOff>
    </xdr:from>
    <xdr:to>
      <xdr:col>8</xdr:col>
      <xdr:colOff>809625</xdr:colOff>
      <xdr:row>42</xdr:row>
      <xdr:rowOff>161925</xdr:rowOff>
    </xdr:to>
    <xdr:sp>
      <xdr:nvSpPr>
        <xdr:cNvPr id="19" name="TextBox 24"/>
        <xdr:cNvSpPr txBox="1">
          <a:spLocks noChangeArrowheads="1"/>
        </xdr:cNvSpPr>
      </xdr:nvSpPr>
      <xdr:spPr>
        <a:xfrm>
          <a:off x="447675" y="8001000"/>
          <a:ext cx="6267450" cy="5619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1</xdr:col>
      <xdr:colOff>219075</xdr:colOff>
      <xdr:row>103</xdr:row>
      <xdr:rowOff>0</xdr:rowOff>
    </xdr:from>
    <xdr:to>
      <xdr:col>8</xdr:col>
      <xdr:colOff>819150</xdr:colOff>
      <xdr:row>104</xdr:row>
      <xdr:rowOff>66675</xdr:rowOff>
    </xdr:to>
    <xdr:sp>
      <xdr:nvSpPr>
        <xdr:cNvPr id="20" name="TextBox 25"/>
        <xdr:cNvSpPr txBox="1">
          <a:spLocks noChangeArrowheads="1"/>
        </xdr:cNvSpPr>
      </xdr:nvSpPr>
      <xdr:spPr>
        <a:xfrm>
          <a:off x="457200" y="20593050"/>
          <a:ext cx="6267450" cy="2667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contingent liabilities of the Group are as follows:-</a:t>
          </a:r>
        </a:p>
      </xdr:txBody>
    </xdr:sp>
    <xdr:clientData/>
  </xdr:twoCellAnchor>
  <xdr:twoCellAnchor>
    <xdr:from>
      <xdr:col>2</xdr:col>
      <xdr:colOff>9525</xdr:colOff>
      <xdr:row>141</xdr:row>
      <xdr:rowOff>180975</xdr:rowOff>
    </xdr:from>
    <xdr:to>
      <xdr:col>8</xdr:col>
      <xdr:colOff>762000</xdr:colOff>
      <xdr:row>147</xdr:row>
      <xdr:rowOff>28575</xdr:rowOff>
    </xdr:to>
    <xdr:sp>
      <xdr:nvSpPr>
        <xdr:cNvPr id="21" name="TextBox 27"/>
        <xdr:cNvSpPr txBox="1">
          <a:spLocks noChangeArrowheads="1"/>
        </xdr:cNvSpPr>
      </xdr:nvSpPr>
      <xdr:spPr>
        <a:xfrm>
          <a:off x="476250" y="28374975"/>
          <a:ext cx="6191250" cy="10477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revenue and profit before tax was RM 25.1 million and RM 236,000 respectively for the current quarter. The result was affected by the new food processing plant which incurred a loss of RM 1.3 million.The loss was due mainly to the plant operating at half its capacity. Higher interest expense also accounted for the lower profit.
For the year to-date under review,the Group achieved a revenue of RM 77.1 million and profit before tax of RM 5.6 million.</a:t>
          </a:r>
        </a:p>
      </xdr:txBody>
    </xdr:sp>
    <xdr:clientData/>
  </xdr:twoCellAnchor>
  <xdr:twoCellAnchor>
    <xdr:from>
      <xdr:col>2</xdr:col>
      <xdr:colOff>38100</xdr:colOff>
      <xdr:row>228</xdr:row>
      <xdr:rowOff>0</xdr:rowOff>
    </xdr:from>
    <xdr:to>
      <xdr:col>11</xdr:col>
      <xdr:colOff>19050</xdr:colOff>
      <xdr:row>228</xdr:row>
      <xdr:rowOff>0</xdr:rowOff>
    </xdr:to>
    <xdr:sp>
      <xdr:nvSpPr>
        <xdr:cNvPr id="22" name="TextBox 30"/>
        <xdr:cNvSpPr txBox="1">
          <a:spLocks noChangeArrowheads="1"/>
        </xdr:cNvSpPr>
      </xdr:nvSpPr>
      <xdr:spPr>
        <a:xfrm>
          <a:off x="504825" y="45596175"/>
          <a:ext cx="64103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296</xdr:row>
      <xdr:rowOff>9525</xdr:rowOff>
    </xdr:from>
    <xdr:to>
      <xdr:col>11</xdr:col>
      <xdr:colOff>19050</xdr:colOff>
      <xdr:row>298</xdr:row>
      <xdr:rowOff>38100</xdr:rowOff>
    </xdr:to>
    <xdr:sp>
      <xdr:nvSpPr>
        <xdr:cNvPr id="23" name="TextBox 31"/>
        <xdr:cNvSpPr txBox="1">
          <a:spLocks noChangeArrowheads="1"/>
        </xdr:cNvSpPr>
      </xdr:nvSpPr>
      <xdr:spPr>
        <a:xfrm>
          <a:off x="466725" y="59207400"/>
          <a:ext cx="6448425" cy="4286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194</xdr:row>
      <xdr:rowOff>38100</xdr:rowOff>
    </xdr:from>
    <xdr:to>
      <xdr:col>8</xdr:col>
      <xdr:colOff>800100</xdr:colOff>
      <xdr:row>197</xdr:row>
      <xdr:rowOff>123825</xdr:rowOff>
    </xdr:to>
    <xdr:sp>
      <xdr:nvSpPr>
        <xdr:cNvPr id="24" name="TextBox 32"/>
        <xdr:cNvSpPr txBox="1">
          <a:spLocks noChangeArrowheads="1"/>
        </xdr:cNvSpPr>
      </xdr:nvSpPr>
      <xdr:spPr>
        <a:xfrm>
          <a:off x="476250" y="38833425"/>
          <a:ext cx="6229350" cy="6858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183</xdr:row>
      <xdr:rowOff>38100</xdr:rowOff>
    </xdr:from>
    <xdr:to>
      <xdr:col>8</xdr:col>
      <xdr:colOff>809625</xdr:colOff>
      <xdr:row>185</xdr:row>
      <xdr:rowOff>0</xdr:rowOff>
    </xdr:to>
    <xdr:sp>
      <xdr:nvSpPr>
        <xdr:cNvPr id="25" name="TextBox 33"/>
        <xdr:cNvSpPr txBox="1">
          <a:spLocks noChangeArrowheads="1"/>
        </xdr:cNvSpPr>
      </xdr:nvSpPr>
      <xdr:spPr>
        <a:xfrm>
          <a:off x="485775" y="36633150"/>
          <a:ext cx="6229350" cy="361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1</xdr:col>
      <xdr:colOff>209550</xdr:colOff>
      <xdr:row>149</xdr:row>
      <xdr:rowOff>38100</xdr:rowOff>
    </xdr:from>
    <xdr:to>
      <xdr:col>8</xdr:col>
      <xdr:colOff>714375</xdr:colOff>
      <xdr:row>156</xdr:row>
      <xdr:rowOff>0</xdr:rowOff>
    </xdr:to>
    <xdr:sp>
      <xdr:nvSpPr>
        <xdr:cNvPr id="26" name="TextBox 37"/>
        <xdr:cNvSpPr txBox="1">
          <a:spLocks noChangeArrowheads="1"/>
        </xdr:cNvSpPr>
      </xdr:nvSpPr>
      <xdr:spPr>
        <a:xfrm>
          <a:off x="447675" y="29832300"/>
          <a:ext cx="6172200" cy="13620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current quarter pre-tax profit was RM 236,000 which was lower than immediately preceding quarter  of RM 2.9 million. 
The Group registered a profit before tax of RM 111,000 in the current quarter and RM 2.5 million in the preceeding quarter. The decrease was mainly due to higher overhead incurred resulting from under utilisation of production capacity of food processing division, which was under testing and commissioning during the period.  In addition, higher finance charges also contributed to the decline in pre-tax profit.
</a:t>
          </a:r>
        </a:p>
      </xdr:txBody>
    </xdr:sp>
    <xdr:clientData/>
  </xdr:twoCellAnchor>
  <xdr:twoCellAnchor>
    <xdr:from>
      <xdr:col>2</xdr:col>
      <xdr:colOff>9525</xdr:colOff>
      <xdr:row>248</xdr:row>
      <xdr:rowOff>0</xdr:rowOff>
    </xdr:from>
    <xdr:to>
      <xdr:col>11</xdr:col>
      <xdr:colOff>9525</xdr:colOff>
      <xdr:row>249</xdr:row>
      <xdr:rowOff>38100</xdr:rowOff>
    </xdr:to>
    <xdr:sp>
      <xdr:nvSpPr>
        <xdr:cNvPr id="27" name="TextBox 63"/>
        <xdr:cNvSpPr txBox="1">
          <a:spLocks noChangeArrowheads="1"/>
        </xdr:cNvSpPr>
      </xdr:nvSpPr>
      <xdr:spPr>
        <a:xfrm>
          <a:off x="476250" y="49596675"/>
          <a:ext cx="6429375" cy="2381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All the bank borrowings are secured by the Group's property, plant and equipment.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My%20Documents\mgt12\2nd%20quarter%203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sheetName val="Cover"/>
      <sheetName val="P&amp;L"/>
      <sheetName val="BS"/>
      <sheetName val="CIE"/>
      <sheetName val="Cashflow"/>
      <sheetName val="Notes"/>
      <sheetName val="Notes (2)"/>
    </sheetNames>
    <sheetDataSet>
      <sheetData sheetId="2">
        <row r="14">
          <cell r="B14" t="str">
            <v>unaudited</v>
          </cell>
          <cell r="C14" t="str">
            <v>unaudited</v>
          </cell>
        </row>
        <row r="27">
          <cell r="B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oleObject" Target="../embeddings/oleObject_6_2.bin" /><Relationship Id="rId5" Type="http://schemas.openxmlformats.org/officeDocument/2006/relationships/oleObject" Target="../embeddings/oleObject_6_3.bin" /><Relationship Id="rId6" Type="http://schemas.openxmlformats.org/officeDocument/2006/relationships/oleObject" Target="../embeddings/oleObject_6_4.bin" /><Relationship Id="rId7" Type="http://schemas.openxmlformats.org/officeDocument/2006/relationships/oleObject" Target="../embeddings/oleObject_6_5.bin" /><Relationship Id="rId8" Type="http://schemas.openxmlformats.org/officeDocument/2006/relationships/oleObject" Target="../embeddings/oleObject_6_6.bin" /><Relationship Id="rId9" Type="http://schemas.openxmlformats.org/officeDocument/2006/relationships/vmlDrawing" Target="../drawings/vmlDrawing6.vml" /><Relationship Id="rId10" Type="http://schemas.openxmlformats.org/officeDocument/2006/relationships/drawing" Target="../drawings/drawing7.xml" /><Relationship Id="rId1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62"/>
  <sheetViews>
    <sheetView workbookViewId="0" topLeftCell="A10">
      <selection activeCell="A7" sqref="A7"/>
    </sheetView>
  </sheetViews>
  <sheetFormatPr defaultColWidth="9.33203125" defaultRowHeight="12.75"/>
  <cols>
    <col min="1" max="1" width="32.66015625" style="0" customWidth="1"/>
    <col min="2" max="2" width="17.33203125" style="217" customWidth="1"/>
    <col min="3" max="3" width="17.33203125" style="0" customWidth="1"/>
    <col min="4" max="4" width="17.33203125" style="217" customWidth="1"/>
    <col min="5" max="5" width="17.33203125" style="0" customWidth="1"/>
  </cols>
  <sheetData>
    <row r="1" ht="12.75"/>
    <row r="2" ht="14.25" customHeight="1">
      <c r="A2" s="48" t="s">
        <v>159</v>
      </c>
    </row>
    <row r="3" ht="12" customHeight="1">
      <c r="A3" s="2" t="str">
        <f>'BS'!A3</f>
        <v>(Incorporated in Malaysia)</v>
      </c>
    </row>
    <row r="4" ht="12" customHeight="1">
      <c r="A4" s="3"/>
    </row>
    <row r="5" ht="12" customHeight="1">
      <c r="A5" s="375"/>
    </row>
    <row r="6" spans="1:5" ht="12" customHeight="1">
      <c r="A6" s="376" t="s">
        <v>191</v>
      </c>
      <c r="B6" s="218"/>
      <c r="C6" s="101"/>
      <c r="D6" s="218"/>
      <c r="E6" s="85"/>
    </row>
    <row r="7" spans="1:5" ht="14.25" customHeight="1" thickBot="1">
      <c r="A7" s="102" t="s">
        <v>214</v>
      </c>
      <c r="B7" s="219"/>
      <c r="C7" s="103"/>
      <c r="D7" s="219"/>
      <c r="E7" s="86"/>
    </row>
    <row r="8" spans="1:5" ht="12" customHeight="1" thickTop="1">
      <c r="A8" s="77"/>
      <c r="B8" s="220"/>
      <c r="C8" s="78"/>
      <c r="D8" s="220"/>
      <c r="E8" s="19"/>
    </row>
    <row r="9" ht="12" customHeight="1">
      <c r="A9" s="17"/>
    </row>
    <row r="10" spans="1:5" ht="12" customHeight="1">
      <c r="A10" s="104"/>
      <c r="B10" s="510" t="s">
        <v>192</v>
      </c>
      <c r="C10" s="511"/>
      <c r="D10" s="510" t="s">
        <v>215</v>
      </c>
      <c r="E10" s="511"/>
    </row>
    <row r="11" spans="1:13" ht="12" customHeight="1">
      <c r="A11" s="106"/>
      <c r="B11" s="322" t="s">
        <v>211</v>
      </c>
      <c r="C11" s="322" t="s">
        <v>196</v>
      </c>
      <c r="D11" s="322" t="str">
        <f>B11</f>
        <v>31.12.2006</v>
      </c>
      <c r="E11" s="322" t="str">
        <f>C11</f>
        <v>31.12.2005</v>
      </c>
      <c r="F11" s="29"/>
      <c r="G11" s="29"/>
      <c r="H11" s="29"/>
      <c r="I11" s="29"/>
      <c r="J11" s="29"/>
      <c r="K11" s="29"/>
      <c r="L11" s="29"/>
      <c r="M11" s="29"/>
    </row>
    <row r="12" spans="1:5" s="47" customFormat="1" ht="12" customHeight="1">
      <c r="A12" s="105"/>
      <c r="B12" s="352" t="s">
        <v>1</v>
      </c>
      <c r="C12" s="353" t="s">
        <v>1</v>
      </c>
      <c r="D12" s="352" t="s">
        <v>1</v>
      </c>
      <c r="E12" s="353" t="s">
        <v>1</v>
      </c>
    </row>
    <row r="13" spans="1:5" s="47" customFormat="1" ht="12" customHeight="1">
      <c r="A13" s="105"/>
      <c r="B13" s="352" t="s">
        <v>193</v>
      </c>
      <c r="C13" s="352" t="s">
        <v>193</v>
      </c>
      <c r="D13" s="352" t="s">
        <v>193</v>
      </c>
      <c r="E13" s="352" t="s">
        <v>212</v>
      </c>
    </row>
    <row r="14" spans="1:5" s="47" customFormat="1" ht="12" customHeight="1">
      <c r="A14" s="105"/>
      <c r="B14" s="352"/>
      <c r="C14" s="353"/>
      <c r="D14" s="352"/>
      <c r="E14" s="353"/>
    </row>
    <row r="15" spans="1:13" ht="12" customHeight="1">
      <c r="A15" s="106"/>
      <c r="B15" s="221"/>
      <c r="C15" s="107"/>
      <c r="D15" s="221"/>
      <c r="E15" s="107"/>
      <c r="F15" s="29"/>
      <c r="G15" s="29"/>
      <c r="H15" s="29"/>
      <c r="I15" s="29"/>
      <c r="J15" s="29"/>
      <c r="K15" s="29"/>
      <c r="L15" s="29"/>
      <c r="M15" s="29"/>
    </row>
    <row r="16" spans="1:5" ht="12" customHeight="1">
      <c r="A16" s="106"/>
      <c r="B16" s="222"/>
      <c r="C16" s="108"/>
      <c r="D16" s="233"/>
      <c r="E16" s="108"/>
    </row>
    <row r="17" spans="1:5" ht="12" customHeight="1">
      <c r="A17" s="2" t="s">
        <v>11</v>
      </c>
      <c r="B17" s="224">
        <v>20538</v>
      </c>
      <c r="C17" s="111">
        <v>21437</v>
      </c>
      <c r="D17" s="224">
        <v>71445</v>
      </c>
      <c r="E17" s="111">
        <v>98488</v>
      </c>
    </row>
    <row r="18" spans="1:5" ht="12" customHeight="1">
      <c r="A18" s="2" t="s">
        <v>200</v>
      </c>
      <c r="B18" s="225">
        <v>-20700</v>
      </c>
      <c r="C18" s="112">
        <v>-19636</v>
      </c>
      <c r="D18" s="225">
        <v>-82094</v>
      </c>
      <c r="E18" s="112">
        <v>-84248</v>
      </c>
    </row>
    <row r="19" spans="1:5" ht="12" customHeight="1">
      <c r="A19" s="109" t="s">
        <v>201</v>
      </c>
      <c r="B19" s="223">
        <f>SUM(B17:B18)</f>
        <v>-162</v>
      </c>
      <c r="C19" s="223">
        <f>SUM(C17:C18)</f>
        <v>1801</v>
      </c>
      <c r="D19" s="223">
        <f>SUM(D17:D18)</f>
        <v>-10649</v>
      </c>
      <c r="E19" s="223">
        <f>SUM(E17:E18)</f>
        <v>14240</v>
      </c>
    </row>
    <row r="20" spans="1:5" ht="12" customHeight="1">
      <c r="A20" s="109"/>
      <c r="B20" s="223"/>
      <c r="C20" s="110"/>
      <c r="D20" s="223"/>
      <c r="E20" s="110"/>
    </row>
    <row r="21" spans="1:5" ht="12" customHeight="1">
      <c r="A21" s="106" t="s">
        <v>84</v>
      </c>
      <c r="B21" s="224">
        <v>70</v>
      </c>
      <c r="C21" s="111">
        <v>71</v>
      </c>
      <c r="D21" s="224">
        <v>261</v>
      </c>
      <c r="E21" s="111">
        <v>391</v>
      </c>
    </row>
    <row r="22" spans="1:14" ht="12" customHeight="1">
      <c r="A22" s="106" t="s">
        <v>202</v>
      </c>
      <c r="B22" s="224">
        <v>-2325</v>
      </c>
      <c r="C22" s="111">
        <v>-2493</v>
      </c>
      <c r="D22" s="224">
        <v>-9236</v>
      </c>
      <c r="E22" s="111">
        <v>-7461</v>
      </c>
      <c r="F22" s="19"/>
      <c r="G22" s="19"/>
      <c r="H22" s="19"/>
      <c r="I22" s="19"/>
      <c r="J22" s="19"/>
      <c r="K22" s="19"/>
      <c r="L22" s="19"/>
      <c r="M22" s="19"/>
      <c r="N22" s="19"/>
    </row>
    <row r="23" spans="1:14" ht="12" customHeight="1">
      <c r="A23" s="106" t="s">
        <v>50</v>
      </c>
      <c r="B23" s="224">
        <v>-1317</v>
      </c>
      <c r="C23" s="111">
        <v>-1333</v>
      </c>
      <c r="D23" s="224">
        <v>-5470</v>
      </c>
      <c r="E23" s="111">
        <v>-4060</v>
      </c>
      <c r="F23" s="19"/>
      <c r="G23" s="19"/>
      <c r="H23" s="19"/>
      <c r="I23" s="19"/>
      <c r="J23" s="19"/>
      <c r="K23" s="19"/>
      <c r="L23" s="19"/>
      <c r="M23" s="19"/>
      <c r="N23" s="19"/>
    </row>
    <row r="24" spans="1:5" ht="12" customHeight="1">
      <c r="A24" s="106"/>
      <c r="B24" s="225"/>
      <c r="C24" s="112"/>
      <c r="D24" s="225"/>
      <c r="E24" s="112"/>
    </row>
    <row r="25" spans="1:7" ht="12" customHeight="1">
      <c r="A25" s="109" t="s">
        <v>203</v>
      </c>
      <c r="B25" s="224">
        <f>SUM(B19:B24)</f>
        <v>-3734</v>
      </c>
      <c r="C25" s="111">
        <f>SUM(C19:C24)</f>
        <v>-1954</v>
      </c>
      <c r="D25" s="224">
        <f>SUM(D19:D24)</f>
        <v>-25094</v>
      </c>
      <c r="E25" s="111">
        <f>SUM(E19:E24)</f>
        <v>3110</v>
      </c>
      <c r="G25" s="362"/>
    </row>
    <row r="26" spans="1:6" ht="12" customHeight="1">
      <c r="A26" s="106"/>
      <c r="B26" s="224"/>
      <c r="C26" s="111"/>
      <c r="D26" s="224"/>
      <c r="E26" s="111"/>
      <c r="F26" s="19"/>
    </row>
    <row r="27" spans="1:7" ht="12" customHeight="1">
      <c r="A27" s="106" t="s">
        <v>86</v>
      </c>
      <c r="B27" s="224">
        <v>0</v>
      </c>
      <c r="C27" s="111">
        <v>-9</v>
      </c>
      <c r="D27" s="224">
        <f>B27</f>
        <v>0</v>
      </c>
      <c r="E27" s="111">
        <v>-468</v>
      </c>
      <c r="F27" s="250"/>
      <c r="G27" s="362"/>
    </row>
    <row r="28" spans="1:5" ht="12" customHeight="1">
      <c r="A28" s="106"/>
      <c r="B28" s="224"/>
      <c r="C28" s="111"/>
      <c r="D28" s="224"/>
      <c r="E28" s="111"/>
    </row>
    <row r="29" spans="1:7" ht="12" customHeight="1" thickBot="1">
      <c r="A29" s="109" t="s">
        <v>209</v>
      </c>
      <c r="B29" s="216">
        <f>SUM(B25:B28)</f>
        <v>-3734</v>
      </c>
      <c r="C29" s="113">
        <f>SUM(C25:C28)</f>
        <v>-1963</v>
      </c>
      <c r="D29" s="216">
        <f>SUM(D25:D28)</f>
        <v>-25094</v>
      </c>
      <c r="E29" s="113">
        <f>SUM(E25:E28)</f>
        <v>2642</v>
      </c>
      <c r="F29" s="111"/>
      <c r="G29" s="362"/>
    </row>
    <row r="30" spans="1:5" ht="12" customHeight="1" thickTop="1">
      <c r="A30" s="106"/>
      <c r="B30" s="224"/>
      <c r="C30" s="111"/>
      <c r="D30" s="226"/>
      <c r="E30" s="111"/>
    </row>
    <row r="31" spans="1:5" ht="12" customHeight="1">
      <c r="A31" s="8" t="s">
        <v>204</v>
      </c>
      <c r="B31" s="224"/>
      <c r="C31" s="111"/>
      <c r="D31" s="226"/>
      <c r="E31" s="111"/>
    </row>
    <row r="32" spans="1:5" ht="12" customHeight="1">
      <c r="A32" s="106" t="s">
        <v>205</v>
      </c>
      <c r="B32" s="111">
        <f>B29</f>
        <v>-3734</v>
      </c>
      <c r="C32" s="111">
        <f>C29</f>
        <v>-1963</v>
      </c>
      <c r="D32" s="111">
        <f>D29</f>
        <v>-25094</v>
      </c>
      <c r="E32" s="111">
        <f>E29</f>
        <v>2642</v>
      </c>
    </row>
    <row r="33" spans="1:5" ht="12" customHeight="1">
      <c r="A33" s="2" t="s">
        <v>206</v>
      </c>
      <c r="B33" s="224">
        <v>0</v>
      </c>
      <c r="C33" s="111">
        <v>0</v>
      </c>
      <c r="D33" s="224">
        <v>0</v>
      </c>
      <c r="E33" s="111">
        <v>0</v>
      </c>
    </row>
    <row r="34" spans="1:5" ht="12" customHeight="1" thickBot="1">
      <c r="A34" s="106"/>
      <c r="B34" s="216">
        <f>SUM(B32:B33)</f>
        <v>-3734</v>
      </c>
      <c r="C34" s="216">
        <f>SUM(C32:C33)</f>
        <v>-1963</v>
      </c>
      <c r="D34" s="216">
        <f>SUM(D32:D33)</f>
        <v>-25094</v>
      </c>
      <c r="E34" s="216">
        <f>SUM(E32:E33)</f>
        <v>2642</v>
      </c>
    </row>
    <row r="35" spans="1:5" ht="12" customHeight="1" thickTop="1">
      <c r="A35" s="106"/>
      <c r="B35" s="224"/>
      <c r="C35" s="111"/>
      <c r="D35" s="226"/>
      <c r="E35" s="111"/>
    </row>
    <row r="36" spans="1:5" ht="12" customHeight="1">
      <c r="A36" s="106"/>
      <c r="B36" s="226"/>
      <c r="C36" s="111"/>
      <c r="D36" s="226"/>
      <c r="E36" s="111"/>
    </row>
    <row r="37" spans="1:5" ht="12" customHeight="1">
      <c r="A37" s="8" t="s">
        <v>207</v>
      </c>
      <c r="B37" s="227"/>
      <c r="C37" s="114"/>
      <c r="D37" s="227"/>
      <c r="E37" s="114"/>
    </row>
    <row r="38" spans="1:5" ht="12" customHeight="1">
      <c r="A38" s="106"/>
      <c r="B38" s="227"/>
      <c r="C38" s="114"/>
      <c r="D38" s="227"/>
      <c r="E38" s="114"/>
    </row>
    <row r="39" spans="1:5" ht="12" customHeight="1">
      <c r="A39" s="115" t="s">
        <v>13</v>
      </c>
      <c r="B39" s="228">
        <f>B29/Notes!F284*100</f>
        <v>-4.6675</v>
      </c>
      <c r="C39" s="228">
        <f>C29/Notes!G284*100</f>
        <v>-2.45375</v>
      </c>
      <c r="D39" s="228">
        <f>D29/Notes!H284*100</f>
        <v>-31.3675</v>
      </c>
      <c r="E39" s="228">
        <f>E29/Notes!I284*100</f>
        <v>3.3024999999999998</v>
      </c>
    </row>
    <row r="40" spans="1:5" ht="12" customHeight="1">
      <c r="A40" s="106"/>
      <c r="B40" s="228"/>
      <c r="C40" s="215"/>
      <c r="D40" s="228"/>
      <c r="E40" s="215"/>
    </row>
    <row r="41" spans="1:5" ht="12" customHeight="1">
      <c r="A41" s="116" t="s">
        <v>43</v>
      </c>
      <c r="B41" s="228">
        <f>B39</f>
        <v>-4.6675</v>
      </c>
      <c r="C41" s="215">
        <f>C39</f>
        <v>-2.45375</v>
      </c>
      <c r="D41" s="228">
        <f>D39</f>
        <v>-31.3675</v>
      </c>
      <c r="E41" s="215">
        <f>E39</f>
        <v>3.3024999999999998</v>
      </c>
    </row>
    <row r="42" spans="1:5" ht="12" customHeight="1">
      <c r="A42" s="116"/>
      <c r="B42" s="229"/>
      <c r="C42" s="114"/>
      <c r="D42" s="229"/>
      <c r="E42" s="114"/>
    </row>
    <row r="43" spans="1:5" ht="12" customHeight="1">
      <c r="A43" s="106"/>
      <c r="B43" s="222"/>
      <c r="C43" s="108"/>
      <c r="D43" s="222"/>
      <c r="E43" s="108"/>
    </row>
    <row r="44" spans="1:5" ht="12" customHeight="1">
      <c r="A44" s="106"/>
      <c r="B44" s="230"/>
      <c r="C44" s="105"/>
      <c r="D44" s="230"/>
      <c r="E44" s="105"/>
    </row>
    <row r="45" spans="1:5" ht="12" customHeight="1">
      <c r="A45" s="106"/>
      <c r="B45" s="231"/>
      <c r="C45" s="106"/>
      <c r="D45" s="231"/>
      <c r="E45" s="106"/>
    </row>
    <row r="46" spans="1:5" ht="12" customHeight="1">
      <c r="A46" s="106"/>
      <c r="B46" s="231"/>
      <c r="C46" s="106"/>
      <c r="D46" s="231"/>
      <c r="E46" s="106"/>
    </row>
    <row r="47" spans="1:5" ht="12" customHeight="1">
      <c r="A47" s="106"/>
      <c r="B47" s="231"/>
      <c r="C47" s="106"/>
      <c r="D47" s="231"/>
      <c r="E47" s="106"/>
    </row>
    <row r="48" spans="1:5" ht="12" customHeight="1">
      <c r="A48" s="106"/>
      <c r="B48" s="231"/>
      <c r="C48" s="106"/>
      <c r="D48" s="231"/>
      <c r="E48" s="106"/>
    </row>
    <row r="49" spans="1:5" ht="12" customHeight="1">
      <c r="A49" s="106"/>
      <c r="B49" s="231"/>
      <c r="C49" s="106"/>
      <c r="D49" s="231"/>
      <c r="E49" s="106"/>
    </row>
    <row r="50" spans="1:5" ht="12" customHeight="1">
      <c r="A50" s="106"/>
      <c r="B50" s="231"/>
      <c r="C50" s="106"/>
      <c r="D50" s="231"/>
      <c r="E50" s="106"/>
    </row>
    <row r="51" spans="1:5" ht="12" customHeight="1">
      <c r="A51" s="106"/>
      <c r="B51" s="231"/>
      <c r="C51" s="106"/>
      <c r="D51" s="231"/>
      <c r="E51" s="106"/>
    </row>
    <row r="52" spans="1:5" ht="12" customHeight="1">
      <c r="A52" s="106"/>
      <c r="B52" s="231"/>
      <c r="C52" s="106"/>
      <c r="D52" s="231"/>
      <c r="E52" s="106"/>
    </row>
    <row r="53" spans="1:5" ht="12" customHeight="1">
      <c r="A53" s="106"/>
      <c r="B53" s="231"/>
      <c r="C53" s="106"/>
      <c r="D53" s="231"/>
      <c r="E53" s="106"/>
    </row>
    <row r="54" spans="1:5" ht="12" customHeight="1">
      <c r="A54" s="106"/>
      <c r="B54" s="231"/>
      <c r="C54" s="106"/>
      <c r="D54" s="231"/>
      <c r="E54" s="106"/>
    </row>
    <row r="55" spans="1:5" ht="12" customHeight="1">
      <c r="A55" s="106"/>
      <c r="B55" s="231"/>
      <c r="C55" s="106"/>
      <c r="D55" s="231"/>
      <c r="E55" s="106"/>
    </row>
    <row r="56" spans="1:5" ht="12" customHeight="1">
      <c r="A56" s="106"/>
      <c r="B56" s="231"/>
      <c r="C56" s="106"/>
      <c r="D56" s="231"/>
      <c r="E56" s="106"/>
    </row>
    <row r="57" spans="1:5" ht="12" customHeight="1">
      <c r="A57" s="106"/>
      <c r="B57" s="231"/>
      <c r="C57" s="106"/>
      <c r="D57" s="231"/>
      <c r="E57" s="106"/>
    </row>
    <row r="58" spans="1:5" ht="12" customHeight="1">
      <c r="A58" s="106"/>
      <c r="B58" s="231"/>
      <c r="C58" s="106"/>
      <c r="D58" s="231"/>
      <c r="E58" s="106"/>
    </row>
    <row r="59" spans="1:5" ht="12" customHeight="1">
      <c r="A59" s="106"/>
      <c r="B59" s="231"/>
      <c r="C59" s="106"/>
      <c r="D59" s="231"/>
      <c r="E59" s="106"/>
    </row>
    <row r="60" spans="1:5" ht="12" customHeight="1">
      <c r="A60" s="106"/>
      <c r="B60" s="231"/>
      <c r="C60" s="106"/>
      <c r="D60" s="231"/>
      <c r="E60" s="106"/>
    </row>
    <row r="61" spans="1:5" ht="12" customHeight="1">
      <c r="A61" s="79"/>
      <c r="B61" s="232"/>
      <c r="C61" s="79"/>
      <c r="D61" s="232"/>
      <c r="E61" s="79"/>
    </row>
    <row r="62" spans="1:5" ht="12" customHeight="1">
      <c r="A62" s="79"/>
      <c r="B62" s="232"/>
      <c r="C62" s="79"/>
      <c r="D62" s="232"/>
      <c r="E62" s="79"/>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mergeCells count="2">
    <mergeCell ref="D10:E10"/>
    <mergeCell ref="B10:C10"/>
  </mergeCells>
  <printOptions/>
  <pageMargins left="0.41"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68"/>
  <sheetViews>
    <sheetView workbookViewId="0" topLeftCell="A5">
      <pane xSplit="1" ySplit="7" topLeftCell="B42" activePane="bottomRight" state="frozen"/>
      <selection pane="topLeft" activeCell="A5" sqref="A5"/>
      <selection pane="topRight" activeCell="B5" sqref="B5"/>
      <selection pane="bottomLeft" activeCell="A13" sqref="A13"/>
      <selection pane="bottomRight" activeCell="C36" sqref="C36"/>
    </sheetView>
  </sheetViews>
  <sheetFormatPr defaultColWidth="9.33203125" defaultRowHeight="12.75"/>
  <cols>
    <col min="1" max="1" width="45.16015625" style="2" customWidth="1"/>
    <col min="2" max="2" width="8.83203125" style="1" customWidth="1"/>
    <col min="3" max="3" width="22" style="254" customWidth="1"/>
    <col min="4" max="4" width="21.83203125" style="1" customWidth="1"/>
    <col min="5" max="5" width="10.16015625" style="1" bestFit="1" customWidth="1"/>
    <col min="6" max="52" width="9.33203125" style="1" customWidth="1"/>
    <col min="53" max="16384" width="9.33203125" style="2" customWidth="1"/>
  </cols>
  <sheetData>
    <row r="1" spans="2:3" ht="16.5" customHeight="1">
      <c r="B1" s="22"/>
      <c r="C1" s="26"/>
    </row>
    <row r="2" spans="1:3" ht="16.5" customHeight="1">
      <c r="A2" s="48" t="s">
        <v>159</v>
      </c>
      <c r="B2" s="22"/>
      <c r="C2" s="26"/>
    </row>
    <row r="3" spans="1:3" ht="11.25" customHeight="1">
      <c r="A3" s="24" t="s">
        <v>0</v>
      </c>
      <c r="B3" s="22"/>
      <c r="C3" s="26"/>
    </row>
    <row r="4" spans="1:3" ht="11.25" customHeight="1">
      <c r="A4" s="24"/>
      <c r="B4" s="22"/>
      <c r="C4" s="26"/>
    </row>
    <row r="5" ht="11.25" customHeight="1"/>
    <row r="6" spans="1:4" ht="11.25" customHeight="1" thickBot="1">
      <c r="A6" s="379" t="s">
        <v>213</v>
      </c>
      <c r="B6" s="380"/>
      <c r="C6" s="381"/>
      <c r="D6" s="380"/>
    </row>
    <row r="7" spans="1:5" ht="14.25" customHeight="1" thickTop="1">
      <c r="A7" s="376"/>
      <c r="B7" s="377"/>
      <c r="C7" s="378"/>
      <c r="D7" s="377"/>
      <c r="E7" s="58"/>
    </row>
    <row r="8" ht="11.25" customHeight="1">
      <c r="A8" s="8"/>
    </row>
    <row r="9" ht="12.75"/>
    <row r="10" spans="1:5" ht="11.25" customHeight="1">
      <c r="A10" s="89"/>
      <c r="B10" s="90"/>
      <c r="C10" s="202" t="s">
        <v>195</v>
      </c>
      <c r="D10" s="202" t="s">
        <v>195</v>
      </c>
      <c r="E10" s="73"/>
    </row>
    <row r="11" spans="1:5" ht="11.25" customHeight="1">
      <c r="A11" s="89"/>
      <c r="B11" s="90"/>
      <c r="C11" s="302" t="str">
        <f>'P&amp;L'!D11</f>
        <v>31.12.2006</v>
      </c>
      <c r="D11" s="302" t="s">
        <v>196</v>
      </c>
      <c r="E11" s="73"/>
    </row>
    <row r="12" spans="1:5" ht="11.25" customHeight="1">
      <c r="A12" s="89"/>
      <c r="B12" s="90"/>
      <c r="C12" s="202" t="s">
        <v>1</v>
      </c>
      <c r="D12" s="28" t="s">
        <v>1</v>
      </c>
      <c r="E12" s="73"/>
    </row>
    <row r="13" spans="1:5" ht="11.25" customHeight="1">
      <c r="A13" s="89"/>
      <c r="B13" s="90"/>
      <c r="C13" s="202" t="s">
        <v>193</v>
      </c>
      <c r="D13" s="202" t="s">
        <v>197</v>
      </c>
      <c r="E13" s="73"/>
    </row>
    <row r="14" spans="1:5" ht="11.25" customHeight="1">
      <c r="A14" s="89"/>
      <c r="B14" s="90"/>
      <c r="C14" s="202"/>
      <c r="D14" s="28" t="s">
        <v>194</v>
      </c>
      <c r="E14" s="73"/>
    </row>
    <row r="15" spans="1:5" ht="11.25" customHeight="1">
      <c r="A15" s="89"/>
      <c r="B15" s="90"/>
      <c r="C15" s="202"/>
      <c r="D15" s="28"/>
      <c r="E15" s="73"/>
    </row>
    <row r="16" spans="1:5" ht="11.25" customHeight="1">
      <c r="A16" s="89"/>
      <c r="B16" s="90"/>
      <c r="C16" s="255"/>
      <c r="D16" s="40"/>
      <c r="E16" s="73"/>
    </row>
    <row r="17" spans="1:5" ht="11.25" customHeight="1">
      <c r="A17" s="91" t="s">
        <v>107</v>
      </c>
      <c r="B17" s="90"/>
      <c r="C17" s="256">
        <v>112594</v>
      </c>
      <c r="D17" s="256">
        <v>125865</v>
      </c>
      <c r="E17" s="73"/>
    </row>
    <row r="18" spans="1:5" ht="11.25" customHeight="1">
      <c r="A18" s="91" t="s">
        <v>218</v>
      </c>
      <c r="B18" s="90"/>
      <c r="C18" s="256">
        <v>5083</v>
      </c>
      <c r="D18" s="256"/>
      <c r="E18" s="73"/>
    </row>
    <row r="19" spans="1:5" ht="11.25" customHeight="1">
      <c r="A19" s="91" t="s">
        <v>108</v>
      </c>
      <c r="B19" s="90"/>
      <c r="C19" s="256">
        <v>13</v>
      </c>
      <c r="D19" s="256">
        <v>13</v>
      </c>
      <c r="E19" s="73"/>
    </row>
    <row r="20" spans="1:5" ht="11.25" customHeight="1">
      <c r="A20" s="91" t="s">
        <v>109</v>
      </c>
      <c r="B20" s="90"/>
      <c r="C20" s="256">
        <v>0</v>
      </c>
      <c r="D20" s="256">
        <v>32</v>
      </c>
      <c r="E20" s="73"/>
    </row>
    <row r="21" spans="1:5" ht="11.25" customHeight="1">
      <c r="A21" s="89"/>
      <c r="B21" s="90"/>
      <c r="C21" s="256"/>
      <c r="D21" s="5"/>
      <c r="E21" s="73"/>
    </row>
    <row r="22" spans="1:5" ht="11.25" customHeight="1">
      <c r="A22" s="89"/>
      <c r="B22" s="90"/>
      <c r="C22" s="257">
        <f>SUM(C17:C20)</f>
        <v>117690</v>
      </c>
      <c r="D22" s="6">
        <f>SUM(D17:D21)</f>
        <v>125910</v>
      </c>
      <c r="E22" s="73"/>
    </row>
    <row r="23" spans="1:5" ht="11.25" customHeight="1">
      <c r="A23" s="91" t="s">
        <v>106</v>
      </c>
      <c r="B23" s="90"/>
      <c r="C23" s="256"/>
      <c r="D23" s="5"/>
      <c r="E23" s="73"/>
    </row>
    <row r="24" spans="1:5" ht="11.25" customHeight="1">
      <c r="A24" s="92" t="s">
        <v>14</v>
      </c>
      <c r="B24" s="90"/>
      <c r="C24" s="258">
        <v>9605</v>
      </c>
      <c r="D24" s="258">
        <v>17241</v>
      </c>
      <c r="E24" s="74"/>
    </row>
    <row r="25" spans="1:5" ht="11.25" customHeight="1">
      <c r="A25" s="92" t="s">
        <v>15</v>
      </c>
      <c r="B25" s="90"/>
      <c r="C25" s="259">
        <f>6698-682</f>
        <v>6016</v>
      </c>
      <c r="D25" s="259">
        <v>5013</v>
      </c>
      <c r="E25" s="74"/>
    </row>
    <row r="26" spans="1:5" ht="11.25" customHeight="1">
      <c r="A26" s="92" t="s">
        <v>56</v>
      </c>
      <c r="B26" s="90"/>
      <c r="C26" s="259">
        <f>10608-C27</f>
        <v>10605</v>
      </c>
      <c r="D26" s="259">
        <v>8710</v>
      </c>
      <c r="E26" s="74"/>
    </row>
    <row r="27" spans="1:5" ht="11.25" customHeight="1">
      <c r="A27" s="89" t="s">
        <v>141</v>
      </c>
      <c r="B27" s="90"/>
      <c r="C27" s="259">
        <v>3</v>
      </c>
      <c r="D27" s="259">
        <v>3</v>
      </c>
      <c r="E27" s="74"/>
    </row>
    <row r="28" spans="1:5" ht="11.25" customHeight="1">
      <c r="A28" s="89" t="s">
        <v>124</v>
      </c>
      <c r="B28" s="90"/>
      <c r="C28" s="259">
        <v>267</v>
      </c>
      <c r="D28" s="259">
        <v>190</v>
      </c>
      <c r="E28" s="74"/>
    </row>
    <row r="29" spans="1:5" ht="11.25" customHeight="1">
      <c r="A29" s="93" t="s">
        <v>41</v>
      </c>
      <c r="B29" s="90"/>
      <c r="C29" s="259">
        <v>170</v>
      </c>
      <c r="D29" s="259">
        <v>1459</v>
      </c>
      <c r="E29" s="73" t="s">
        <v>17</v>
      </c>
    </row>
    <row r="30" spans="1:5" ht="11.25" customHeight="1">
      <c r="A30" s="94"/>
      <c r="B30" s="90"/>
      <c r="C30" s="260">
        <f>SUM(C24:C29)</f>
        <v>26666</v>
      </c>
      <c r="D30" s="7">
        <f>SUM(D24:D29)</f>
        <v>32616</v>
      </c>
      <c r="E30" s="73"/>
    </row>
    <row r="31" spans="1:5" ht="11.25" customHeight="1">
      <c r="A31" s="89" t="s">
        <v>210</v>
      </c>
      <c r="B31" s="90"/>
      <c r="C31" s="262"/>
      <c r="D31" s="10"/>
      <c r="E31" s="73"/>
    </row>
    <row r="32" spans="1:5" ht="11.25" customHeight="1" thickBot="1">
      <c r="A32" s="89"/>
      <c r="B32" s="90"/>
      <c r="C32" s="383">
        <f>SUM(C30:C31)</f>
        <v>26666</v>
      </c>
      <c r="D32" s="383">
        <f>SUM(D30:D31)</f>
        <v>32616</v>
      </c>
      <c r="E32" s="73"/>
    </row>
    <row r="33" spans="1:5" ht="11.25" customHeight="1" thickTop="1">
      <c r="A33" s="91" t="s">
        <v>110</v>
      </c>
      <c r="B33" s="90"/>
      <c r="C33" s="261"/>
      <c r="D33" s="30"/>
      <c r="E33" s="73"/>
    </row>
    <row r="34" spans="1:5" ht="11.25" customHeight="1">
      <c r="A34" s="95" t="s">
        <v>16</v>
      </c>
      <c r="B34" s="90"/>
      <c r="C34" s="259">
        <v>10973</v>
      </c>
      <c r="D34" s="259">
        <v>5624</v>
      </c>
      <c r="E34" s="75"/>
    </row>
    <row r="35" spans="1:5" ht="11.25" customHeight="1">
      <c r="A35" s="89" t="s">
        <v>90</v>
      </c>
      <c r="B35" s="90"/>
      <c r="C35" s="371">
        <f>13522-C36+1017</f>
        <v>13213</v>
      </c>
      <c r="D35" s="364">
        <v>11227</v>
      </c>
      <c r="E35" s="75"/>
    </row>
    <row r="36" spans="1:5" ht="11.25" customHeight="1">
      <c r="A36" s="89" t="s">
        <v>137</v>
      </c>
      <c r="B36" s="90"/>
      <c r="C36" s="259">
        <v>1326</v>
      </c>
      <c r="D36" s="259">
        <v>72</v>
      </c>
      <c r="E36" s="75"/>
    </row>
    <row r="37" spans="1:5" ht="11.25" customHeight="1">
      <c r="A37" s="89" t="s">
        <v>91</v>
      </c>
      <c r="B37" s="90"/>
      <c r="C37" s="259">
        <v>4055</v>
      </c>
      <c r="D37" s="259">
        <v>3815</v>
      </c>
      <c r="E37" s="75"/>
    </row>
    <row r="38" spans="1:5" ht="11.25" customHeight="1">
      <c r="A38" s="89" t="s">
        <v>46</v>
      </c>
      <c r="B38" s="90"/>
      <c r="C38" s="259">
        <v>1429</v>
      </c>
      <c r="D38" s="259">
        <v>1461</v>
      </c>
      <c r="E38" s="75"/>
    </row>
    <row r="39" spans="1:5" ht="11.25" customHeight="1">
      <c r="A39" s="89" t="s">
        <v>57</v>
      </c>
      <c r="B39" s="90"/>
      <c r="C39" s="259">
        <v>2663</v>
      </c>
      <c r="D39" s="259">
        <v>6013</v>
      </c>
      <c r="E39" s="75"/>
    </row>
    <row r="40" spans="1:5" ht="11.25" customHeight="1">
      <c r="A40" s="95" t="s">
        <v>58</v>
      </c>
      <c r="B40" s="90"/>
      <c r="C40" s="259">
        <f>25427+10769</f>
        <v>36196</v>
      </c>
      <c r="D40" s="259">
        <v>29529</v>
      </c>
      <c r="E40" s="75"/>
    </row>
    <row r="41" spans="1:5" ht="11.25" customHeight="1">
      <c r="A41" s="94"/>
      <c r="B41" s="90"/>
      <c r="C41" s="260">
        <f>SUM(C34:C40)</f>
        <v>69855</v>
      </c>
      <c r="D41" s="7">
        <f>SUM(D34:D40)</f>
        <v>57741</v>
      </c>
      <c r="E41" s="73"/>
    </row>
    <row r="42" spans="1:5" ht="11.25" customHeight="1">
      <c r="A42" s="94"/>
      <c r="B42" s="90"/>
      <c r="C42" s="262"/>
      <c r="D42" s="10"/>
      <c r="E42" s="73"/>
    </row>
    <row r="43" spans="1:5" ht="11.25" customHeight="1">
      <c r="A43" s="91" t="s">
        <v>139</v>
      </c>
      <c r="B43" s="90"/>
      <c r="C43" s="256">
        <f>C32-C41</f>
        <v>-43189</v>
      </c>
      <c r="D43" s="5">
        <f>D30-D41</f>
        <v>-25125</v>
      </c>
      <c r="E43" s="73"/>
    </row>
    <row r="44" spans="1:5" ht="11.25" customHeight="1">
      <c r="A44" s="89"/>
      <c r="B44" s="90"/>
      <c r="C44" s="256"/>
      <c r="D44" s="5"/>
      <c r="E44" s="73"/>
    </row>
    <row r="45" spans="1:5" ht="11.25" customHeight="1" thickBot="1">
      <c r="A45" s="89"/>
      <c r="B45" s="90"/>
      <c r="C45" s="263">
        <f>C43+C22</f>
        <v>74501</v>
      </c>
      <c r="D45" s="9">
        <f>D43+D22</f>
        <v>100785</v>
      </c>
      <c r="E45" s="73"/>
    </row>
    <row r="46" spans="1:5" ht="11.25" customHeight="1" thickTop="1">
      <c r="A46" s="89"/>
      <c r="B46" s="90"/>
      <c r="C46" s="256"/>
      <c r="D46" s="5"/>
      <c r="E46" s="73"/>
    </row>
    <row r="47" spans="1:5" ht="11.25" customHeight="1">
      <c r="A47" s="91" t="s">
        <v>111</v>
      </c>
      <c r="B47" s="90"/>
      <c r="C47" s="256"/>
      <c r="D47" s="5"/>
      <c r="E47" s="73"/>
    </row>
    <row r="48" spans="1:5" ht="11.25" customHeight="1">
      <c r="A48" s="89" t="s">
        <v>32</v>
      </c>
      <c r="B48" s="90"/>
      <c r="C48" s="256">
        <v>40000</v>
      </c>
      <c r="D48" s="256">
        <v>40000</v>
      </c>
      <c r="E48" s="73"/>
    </row>
    <row r="49" spans="1:5" ht="11.25" customHeight="1">
      <c r="A49" s="89" t="s">
        <v>6</v>
      </c>
      <c r="B49" s="90"/>
      <c r="C49" s="256">
        <v>6966</v>
      </c>
      <c r="D49" s="256">
        <v>6966</v>
      </c>
      <c r="E49" s="73"/>
    </row>
    <row r="50" spans="1:5" ht="11.25" customHeight="1">
      <c r="A50" s="89" t="s">
        <v>18</v>
      </c>
      <c r="B50" s="90"/>
      <c r="C50" s="374">
        <f>16058+'P&amp;L'!D29</f>
        <v>-9036</v>
      </c>
      <c r="D50" s="264">
        <f>16058</f>
        <v>16058</v>
      </c>
      <c r="E50" s="73"/>
    </row>
    <row r="51" spans="1:5" ht="11.25" customHeight="1">
      <c r="A51" s="91" t="s">
        <v>2</v>
      </c>
      <c r="B51" s="90"/>
      <c r="C51" s="262">
        <f>SUM(C48:C50)</f>
        <v>37930</v>
      </c>
      <c r="D51" s="10">
        <f>SUM(D48:D50)</f>
        <v>63024</v>
      </c>
      <c r="E51" s="73"/>
    </row>
    <row r="52" spans="1:5" ht="11.25" customHeight="1">
      <c r="A52" s="91"/>
      <c r="B52" s="90"/>
      <c r="C52" s="262"/>
      <c r="D52" s="10"/>
      <c r="E52" s="73"/>
    </row>
    <row r="53" spans="1:5" ht="11.25" customHeight="1">
      <c r="A53" s="91" t="s">
        <v>112</v>
      </c>
      <c r="B53" s="90"/>
      <c r="C53" s="262"/>
      <c r="D53" s="10"/>
      <c r="E53" s="73"/>
    </row>
    <row r="54" spans="1:5" ht="11.25" customHeight="1">
      <c r="A54" s="89" t="s">
        <v>92</v>
      </c>
      <c r="B54" s="90"/>
      <c r="C54" s="262">
        <v>959</v>
      </c>
      <c r="D54" s="262">
        <v>959</v>
      </c>
      <c r="E54" s="73"/>
    </row>
    <row r="55" spans="1:5" ht="11.25" customHeight="1">
      <c r="A55" s="89" t="s">
        <v>93</v>
      </c>
      <c r="B55" s="90"/>
      <c r="C55" s="262">
        <v>4613</v>
      </c>
      <c r="D55" s="262">
        <v>8529</v>
      </c>
      <c r="E55" s="73"/>
    </row>
    <row r="56" spans="1:5" ht="11.25" customHeight="1">
      <c r="A56" s="89" t="s">
        <v>57</v>
      </c>
      <c r="B56" s="90"/>
      <c r="C56" s="256">
        <v>30999</v>
      </c>
      <c r="D56" s="256">
        <v>28273</v>
      </c>
      <c r="E56" s="73"/>
    </row>
    <row r="57" spans="1:5" ht="11.25" customHeight="1">
      <c r="A57" s="89"/>
      <c r="B57" s="90"/>
      <c r="C57" s="255"/>
      <c r="D57" s="10"/>
      <c r="E57" s="73"/>
    </row>
    <row r="58" spans="1:5" ht="11.25" customHeight="1">
      <c r="A58" s="91"/>
      <c r="B58" s="90"/>
      <c r="C58" s="257">
        <f>SUM(C54:C57)</f>
        <v>36571</v>
      </c>
      <c r="D58" s="6">
        <f>SUM(D54:D57)</f>
        <v>37761</v>
      </c>
      <c r="E58" s="73"/>
    </row>
    <row r="59" spans="1:5" ht="11.25" customHeight="1">
      <c r="A59" s="89"/>
      <c r="B59" s="90"/>
      <c r="C59" s="256"/>
      <c r="D59" s="5"/>
      <c r="E59" s="73"/>
    </row>
    <row r="60" spans="1:5" ht="11.25" customHeight="1" thickBot="1">
      <c r="A60" s="91"/>
      <c r="B60" s="90"/>
      <c r="C60" s="263">
        <f>C58+C51</f>
        <v>74501</v>
      </c>
      <c r="D60" s="9">
        <f>D58+D51</f>
        <v>100785</v>
      </c>
      <c r="E60" s="73"/>
    </row>
    <row r="61" spans="1:5" ht="11.25" customHeight="1" thickTop="1">
      <c r="A61" s="89"/>
      <c r="B61" s="90"/>
      <c r="C61" s="57"/>
      <c r="D61" s="11"/>
      <c r="E61" s="73"/>
    </row>
    <row r="62" spans="1:5" ht="11.25" customHeight="1">
      <c r="A62" s="89" t="s">
        <v>129</v>
      </c>
      <c r="B62" s="90"/>
      <c r="C62" s="57">
        <f>(C51)/C48/2</f>
        <v>0.474125</v>
      </c>
      <c r="D62" s="57">
        <f>(D51)/D48/2</f>
        <v>0.7878</v>
      </c>
      <c r="E62" s="73"/>
    </row>
    <row r="63" spans="1:5" ht="11.25" customHeight="1">
      <c r="A63" s="89"/>
      <c r="B63" s="90"/>
      <c r="C63" s="66"/>
      <c r="D63" s="66"/>
      <c r="E63" s="73"/>
    </row>
    <row r="64" spans="1:52" s="13" customFormat="1" ht="11.25" customHeight="1">
      <c r="A64" s="96"/>
      <c r="B64" s="97"/>
      <c r="C64" s="265"/>
      <c r="D64" s="67"/>
      <c r="E64" s="76"/>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5" ht="11.25" customHeight="1">
      <c r="A65" s="98"/>
      <c r="B65" s="99"/>
      <c r="C65" s="66"/>
      <c r="D65" s="40"/>
      <c r="E65" s="73"/>
    </row>
    <row r="66" spans="1:5" ht="11.25" customHeight="1">
      <c r="A66" s="89"/>
      <c r="B66" s="99"/>
      <c r="C66" s="66"/>
      <c r="D66" s="40"/>
      <c r="E66" s="73"/>
    </row>
    <row r="67" spans="1:5" ht="11.25" customHeight="1">
      <c r="A67" s="89"/>
      <c r="B67" s="99"/>
      <c r="C67" s="66"/>
      <c r="D67" s="40"/>
      <c r="E67" s="73"/>
    </row>
    <row r="68" spans="1:5" ht="11.25" customHeight="1">
      <c r="A68" s="89"/>
      <c r="B68" s="99"/>
      <c r="C68" s="66"/>
      <c r="D68" s="40"/>
      <c r="E68" s="73"/>
    </row>
    <row r="69" spans="1:5" ht="11.25" customHeight="1">
      <c r="A69" s="89"/>
      <c r="B69" s="90"/>
      <c r="C69" s="255"/>
      <c r="D69" s="40"/>
      <c r="E69" s="73"/>
    </row>
    <row r="70" spans="1:52" ht="11.25" customHeight="1">
      <c r="A70" s="90"/>
      <c r="B70" s="40"/>
      <c r="C70" s="255"/>
      <c r="D70" s="73"/>
      <c r="AZ70" s="2"/>
    </row>
    <row r="71" spans="1:52" ht="11.25" customHeight="1">
      <c r="A71" s="90"/>
      <c r="B71" s="40"/>
      <c r="C71" s="255"/>
      <c r="D71" s="73"/>
      <c r="AZ71" s="2"/>
    </row>
    <row r="72" spans="1:5" ht="11.25" customHeight="1">
      <c r="A72" s="89"/>
      <c r="B72" s="90"/>
      <c r="C72" s="255"/>
      <c r="D72" s="40"/>
      <c r="E72" s="73"/>
    </row>
    <row r="73" spans="1:5" ht="11.25" customHeight="1">
      <c r="A73" s="89"/>
      <c r="B73" s="90"/>
      <c r="C73" s="255"/>
      <c r="D73" s="40"/>
      <c r="E73" s="73"/>
    </row>
    <row r="74" spans="1:5" ht="11.25" customHeight="1">
      <c r="A74" s="89"/>
      <c r="B74" s="90"/>
      <c r="C74" s="266"/>
      <c r="D74" s="90"/>
      <c r="E74" s="73"/>
    </row>
    <row r="75" spans="1:5" ht="11.25" customHeight="1">
      <c r="A75" s="89"/>
      <c r="B75" s="90"/>
      <c r="C75" s="266"/>
      <c r="D75" s="90"/>
      <c r="E75" s="73"/>
    </row>
    <row r="76" spans="1:5" ht="11.25" customHeight="1">
      <c r="A76" s="89"/>
      <c r="B76" s="90"/>
      <c r="C76" s="266"/>
      <c r="D76" s="90"/>
      <c r="E76" s="73"/>
    </row>
    <row r="77" spans="1:5" ht="11.25" customHeight="1">
      <c r="A77" s="89"/>
      <c r="B77" s="90"/>
      <c r="C77" s="266"/>
      <c r="D77" s="90"/>
      <c r="E77" s="73"/>
    </row>
    <row r="78" spans="1:5" ht="11.25" customHeight="1">
      <c r="A78" s="89"/>
      <c r="B78" s="90"/>
      <c r="C78" s="266"/>
      <c r="D78" s="90"/>
      <c r="E78" s="73"/>
    </row>
    <row r="79" spans="1:5" ht="11.25" customHeight="1">
      <c r="A79" s="89"/>
      <c r="B79" s="90"/>
      <c r="C79" s="266"/>
      <c r="D79" s="90"/>
      <c r="E79" s="73"/>
    </row>
    <row r="80" spans="1:5" ht="11.25" customHeight="1">
      <c r="A80" s="89"/>
      <c r="B80" s="90"/>
      <c r="C80" s="266"/>
      <c r="D80" s="90"/>
      <c r="E80" s="73"/>
    </row>
    <row r="81" spans="1:5" ht="11.25" customHeight="1">
      <c r="A81" s="89"/>
      <c r="B81" s="90"/>
      <c r="C81" s="266"/>
      <c r="D81" s="90"/>
      <c r="E81" s="73"/>
    </row>
    <row r="82" spans="1:5" ht="11.25" customHeight="1">
      <c r="A82" s="89"/>
      <c r="B82" s="90"/>
      <c r="C82" s="266"/>
      <c r="D82" s="90"/>
      <c r="E82" s="73"/>
    </row>
    <row r="83" spans="1:5" ht="11.25" customHeight="1">
      <c r="A83" s="89"/>
      <c r="B83" s="90"/>
      <c r="C83" s="266"/>
      <c r="D83" s="90"/>
      <c r="E83" s="73"/>
    </row>
    <row r="84" spans="1:5" ht="11.25" customHeight="1">
      <c r="A84" s="89"/>
      <c r="B84" s="90"/>
      <c r="C84" s="266"/>
      <c r="D84" s="90"/>
      <c r="E84" s="73"/>
    </row>
    <row r="85" spans="1:5" ht="11.25" customHeight="1">
      <c r="A85" s="89"/>
      <c r="B85" s="90"/>
      <c r="C85" s="266"/>
      <c r="D85" s="90"/>
      <c r="E85" s="73"/>
    </row>
    <row r="86" spans="1:5" ht="11.25" customHeight="1">
      <c r="A86" s="89"/>
      <c r="B86" s="90"/>
      <c r="C86" s="266"/>
      <c r="D86" s="90"/>
      <c r="E86" s="73"/>
    </row>
    <row r="87" spans="1:5" ht="11.25" customHeight="1">
      <c r="A87" s="89"/>
      <c r="B87" s="90"/>
      <c r="C87" s="266"/>
      <c r="D87" s="90"/>
      <c r="E87" s="73"/>
    </row>
    <row r="88" spans="1:5" ht="11.25" customHeight="1">
      <c r="A88" s="89"/>
      <c r="B88" s="90"/>
      <c r="C88" s="266"/>
      <c r="D88" s="90"/>
      <c r="E88" s="73"/>
    </row>
    <row r="89" spans="1:5" ht="11.25" customHeight="1">
      <c r="A89" s="89"/>
      <c r="B89" s="90"/>
      <c r="C89" s="266"/>
      <c r="D89" s="90"/>
      <c r="E89" s="73"/>
    </row>
    <row r="90" spans="1:5" ht="11.25" customHeight="1">
      <c r="A90" s="89"/>
      <c r="B90" s="90"/>
      <c r="C90" s="266"/>
      <c r="D90" s="90"/>
      <c r="E90" s="73"/>
    </row>
    <row r="91" spans="1:5" ht="11.25" customHeight="1">
      <c r="A91" s="89"/>
      <c r="B91" s="90"/>
      <c r="C91" s="266"/>
      <c r="D91" s="90"/>
      <c r="E91" s="73"/>
    </row>
    <row r="92" spans="1:5" ht="11.25" customHeight="1">
      <c r="A92" s="89"/>
      <c r="B92" s="90"/>
      <c r="C92" s="266"/>
      <c r="D92" s="90"/>
      <c r="E92" s="73"/>
    </row>
    <row r="93" spans="1:5" ht="11.25" customHeight="1">
      <c r="A93" s="89"/>
      <c r="B93" s="90"/>
      <c r="C93" s="266"/>
      <c r="D93" s="90"/>
      <c r="E93" s="73"/>
    </row>
    <row r="94" spans="1:5" ht="11.25" customHeight="1">
      <c r="A94" s="89"/>
      <c r="B94" s="90"/>
      <c r="C94" s="266"/>
      <c r="D94" s="90"/>
      <c r="E94" s="73"/>
    </row>
    <row r="95" spans="1:5" ht="11.25" customHeight="1">
      <c r="A95" s="89"/>
      <c r="B95" s="90"/>
      <c r="C95" s="266"/>
      <c r="D95" s="90"/>
      <c r="E95" s="73"/>
    </row>
    <row r="96" spans="1:5" ht="11.25" customHeight="1">
      <c r="A96" s="89"/>
      <c r="B96" s="90"/>
      <c r="C96" s="266"/>
      <c r="D96" s="90"/>
      <c r="E96" s="73"/>
    </row>
    <row r="97" spans="1:5" ht="11.25" customHeight="1">
      <c r="A97" s="89"/>
      <c r="B97" s="90"/>
      <c r="C97" s="266"/>
      <c r="D97" s="90"/>
      <c r="E97" s="73"/>
    </row>
    <row r="98" spans="1:5" ht="11.25" customHeight="1">
      <c r="A98" s="89"/>
      <c r="B98" s="90"/>
      <c r="C98" s="266"/>
      <c r="D98" s="90"/>
      <c r="E98" s="73"/>
    </row>
    <row r="99" spans="1:5" ht="11.25" customHeight="1">
      <c r="A99" s="89"/>
      <c r="B99" s="90"/>
      <c r="C99" s="266"/>
      <c r="D99" s="90"/>
      <c r="E99" s="73"/>
    </row>
    <row r="100" spans="1:5" ht="11.25" customHeight="1">
      <c r="A100" s="89"/>
      <c r="B100" s="90"/>
      <c r="C100" s="266"/>
      <c r="D100" s="90"/>
      <c r="E100" s="73"/>
    </row>
    <row r="101" spans="1:5" ht="11.25" customHeight="1">
      <c r="A101" s="89"/>
      <c r="B101" s="90"/>
      <c r="C101" s="266"/>
      <c r="D101" s="90"/>
      <c r="E101" s="73"/>
    </row>
    <row r="102" spans="1:5" ht="11.25" customHeight="1">
      <c r="A102" s="89"/>
      <c r="B102" s="90"/>
      <c r="C102" s="266"/>
      <c r="D102" s="90"/>
      <c r="E102" s="73"/>
    </row>
    <row r="103" spans="1:5" ht="11.25" customHeight="1">
      <c r="A103" s="89"/>
      <c r="B103" s="90"/>
      <c r="C103" s="266"/>
      <c r="D103" s="90"/>
      <c r="E103" s="73"/>
    </row>
    <row r="104" spans="1:5" ht="11.25" customHeight="1">
      <c r="A104" s="89"/>
      <c r="B104" s="90"/>
      <c r="C104" s="266"/>
      <c r="D104" s="90"/>
      <c r="E104" s="73"/>
    </row>
    <row r="105" spans="1:5" ht="11.25" customHeight="1">
      <c r="A105" s="89"/>
      <c r="B105" s="90"/>
      <c r="C105" s="266"/>
      <c r="D105" s="90"/>
      <c r="E105" s="73"/>
    </row>
    <row r="106" spans="3:4" ht="11.25" customHeight="1">
      <c r="C106" s="255"/>
      <c r="D106" s="40"/>
    </row>
    <row r="107" spans="3:4" ht="11.25" customHeight="1">
      <c r="C107" s="255"/>
      <c r="D107" s="40"/>
    </row>
    <row r="108" spans="3:4" ht="11.25" customHeight="1">
      <c r="C108" s="255"/>
      <c r="D108" s="40"/>
    </row>
    <row r="109" spans="3:4" ht="11.25" customHeight="1">
      <c r="C109" s="255"/>
      <c r="D109" s="40"/>
    </row>
    <row r="110" spans="3:4" ht="11.25" customHeight="1">
      <c r="C110" s="255"/>
      <c r="D110" s="40"/>
    </row>
    <row r="111" spans="3:4" ht="11.25" customHeight="1">
      <c r="C111" s="255"/>
      <c r="D111" s="40"/>
    </row>
    <row r="112" spans="3:4" ht="11.25" customHeight="1">
      <c r="C112" s="255"/>
      <c r="D112" s="40"/>
    </row>
    <row r="113" spans="3:4" ht="11.25" customHeight="1">
      <c r="C113" s="255"/>
      <c r="D113" s="40"/>
    </row>
    <row r="114" spans="3:4" ht="11.25" customHeight="1">
      <c r="C114" s="255"/>
      <c r="D114" s="40"/>
    </row>
    <row r="115" spans="3:4" ht="11.25" customHeight="1">
      <c r="C115" s="255"/>
      <c r="D115" s="40"/>
    </row>
    <row r="116" spans="3:4" ht="11.25" customHeight="1">
      <c r="C116" s="255"/>
      <c r="D116" s="40"/>
    </row>
    <row r="117" spans="3:4" ht="11.25" customHeight="1">
      <c r="C117" s="255"/>
      <c r="D117" s="40"/>
    </row>
    <row r="118" spans="3:4" ht="11.25" customHeight="1">
      <c r="C118" s="255"/>
      <c r="D118" s="40"/>
    </row>
    <row r="119" spans="3:4" ht="11.25" customHeight="1">
      <c r="C119" s="255"/>
      <c r="D119" s="40"/>
    </row>
    <row r="120" spans="3:4" ht="11.25" customHeight="1">
      <c r="C120" s="255"/>
      <c r="D120" s="40"/>
    </row>
    <row r="121" spans="3:4" ht="11.25" customHeight="1">
      <c r="C121" s="255"/>
      <c r="D121" s="40"/>
    </row>
    <row r="122" spans="3:4" ht="11.25" customHeight="1">
      <c r="C122" s="255"/>
      <c r="D122" s="40"/>
    </row>
    <row r="123" spans="3:4" ht="11.25" customHeight="1">
      <c r="C123" s="255"/>
      <c r="D123" s="40"/>
    </row>
    <row r="124" spans="3:4" ht="11.25" customHeight="1">
      <c r="C124" s="255"/>
      <c r="D124" s="40"/>
    </row>
    <row r="125" spans="3:4" ht="11.25" customHeight="1">
      <c r="C125" s="255"/>
      <c r="D125" s="40"/>
    </row>
    <row r="126" spans="3:4" ht="11.25" customHeight="1">
      <c r="C126" s="255"/>
      <c r="D126" s="40"/>
    </row>
    <row r="127" spans="3:4" ht="11.25" customHeight="1">
      <c r="C127" s="255"/>
      <c r="D127" s="40"/>
    </row>
    <row r="128" spans="3:4" ht="11.25" customHeight="1">
      <c r="C128" s="255"/>
      <c r="D128" s="40"/>
    </row>
    <row r="129" spans="3:4" ht="11.25" customHeight="1">
      <c r="C129" s="255"/>
      <c r="D129" s="40"/>
    </row>
    <row r="130" spans="3:4" ht="11.25" customHeight="1">
      <c r="C130" s="255"/>
      <c r="D130" s="40"/>
    </row>
    <row r="131" spans="3:4" ht="11.25" customHeight="1">
      <c r="C131" s="255"/>
      <c r="D131" s="40"/>
    </row>
    <row r="132" spans="3:4" ht="11.25" customHeight="1">
      <c r="C132" s="255"/>
      <c r="D132" s="40"/>
    </row>
    <row r="133" spans="3:4" ht="11.25" customHeight="1">
      <c r="C133" s="255"/>
      <c r="D133" s="40"/>
    </row>
    <row r="134" spans="3:4" ht="11.25" customHeight="1">
      <c r="C134" s="255"/>
      <c r="D134" s="40"/>
    </row>
    <row r="135" spans="3:4" ht="11.25" customHeight="1">
      <c r="C135" s="255"/>
      <c r="D135" s="40"/>
    </row>
    <row r="136" spans="3:4" ht="11.25" customHeight="1">
      <c r="C136" s="255"/>
      <c r="D136" s="40"/>
    </row>
    <row r="137" spans="3:4" ht="11.25" customHeight="1">
      <c r="C137" s="255"/>
      <c r="D137" s="40"/>
    </row>
    <row r="138" spans="3:4" ht="11.25" customHeight="1">
      <c r="C138" s="255"/>
      <c r="D138" s="40"/>
    </row>
    <row r="139" spans="3:4" ht="11.25" customHeight="1">
      <c r="C139" s="255"/>
      <c r="D139" s="40"/>
    </row>
    <row r="140" spans="3:4" ht="11.25" customHeight="1">
      <c r="C140" s="255"/>
      <c r="D140" s="40"/>
    </row>
    <row r="141" spans="3:4" ht="11.25" customHeight="1">
      <c r="C141" s="255"/>
      <c r="D141" s="40"/>
    </row>
    <row r="142" spans="3:4" ht="11.25" customHeight="1">
      <c r="C142" s="255"/>
      <c r="D142" s="40"/>
    </row>
    <row r="143" spans="3:4" ht="11.25" customHeight="1">
      <c r="C143" s="255"/>
      <c r="D143" s="40"/>
    </row>
    <row r="144" spans="3:4" ht="11.25" customHeight="1">
      <c r="C144" s="255"/>
      <c r="D144" s="40"/>
    </row>
    <row r="145" spans="3:4" ht="11.25" customHeight="1">
      <c r="C145" s="255"/>
      <c r="D145" s="40"/>
    </row>
    <row r="146" spans="3:4" ht="11.25" customHeight="1">
      <c r="C146" s="255"/>
      <c r="D146" s="40"/>
    </row>
    <row r="147" spans="3:4" ht="11.25" customHeight="1">
      <c r="C147" s="255"/>
      <c r="D147" s="40"/>
    </row>
    <row r="148" spans="3:4" ht="11.25" customHeight="1">
      <c r="C148" s="255"/>
      <c r="D148" s="40"/>
    </row>
    <row r="149" spans="3:4" ht="11.25" customHeight="1">
      <c r="C149" s="255"/>
      <c r="D149" s="40"/>
    </row>
    <row r="150" spans="3:4" ht="11.25" customHeight="1">
      <c r="C150" s="255"/>
      <c r="D150" s="40"/>
    </row>
    <row r="151" spans="3:4" ht="11.25" customHeight="1">
      <c r="C151" s="255"/>
      <c r="D151" s="40"/>
    </row>
    <row r="152" spans="3:4" ht="11.25" customHeight="1">
      <c r="C152" s="255"/>
      <c r="D152" s="40"/>
    </row>
    <row r="153" spans="3:4" ht="11.25" customHeight="1">
      <c r="C153" s="255"/>
      <c r="D153" s="40"/>
    </row>
    <row r="154" spans="3:4" ht="11.25" customHeight="1">
      <c r="C154" s="255"/>
      <c r="D154" s="40"/>
    </row>
    <row r="155" spans="3:4" ht="11.25" customHeight="1">
      <c r="C155" s="255"/>
      <c r="D155" s="40"/>
    </row>
    <row r="156" spans="3:4" ht="11.25" customHeight="1">
      <c r="C156" s="255"/>
      <c r="D156" s="40"/>
    </row>
    <row r="157" spans="3:4" ht="11.25" customHeight="1">
      <c r="C157" s="255"/>
      <c r="D157" s="40"/>
    </row>
    <row r="158" spans="3:4" ht="11.25" customHeight="1">
      <c r="C158" s="255"/>
      <c r="D158" s="40"/>
    </row>
    <row r="159" spans="3:4" ht="11.25" customHeight="1">
      <c r="C159" s="255"/>
      <c r="D159" s="40"/>
    </row>
    <row r="160" spans="3:4" ht="11.25" customHeight="1">
      <c r="C160" s="255"/>
      <c r="D160" s="40"/>
    </row>
    <row r="161" spans="3:4" ht="11.25" customHeight="1">
      <c r="C161" s="255"/>
      <c r="D161" s="40"/>
    </row>
    <row r="162" spans="3:4" ht="11.25" customHeight="1">
      <c r="C162" s="255"/>
      <c r="D162" s="40"/>
    </row>
    <row r="163" spans="3:4" ht="11.25" customHeight="1">
      <c r="C163" s="255"/>
      <c r="D163" s="40"/>
    </row>
    <row r="164" spans="3:4" ht="11.25" customHeight="1">
      <c r="C164" s="255"/>
      <c r="D164" s="40"/>
    </row>
    <row r="165" spans="3:4" ht="11.25" customHeight="1">
      <c r="C165" s="255"/>
      <c r="D165" s="40"/>
    </row>
    <row r="166" spans="3:4" ht="11.25" customHeight="1">
      <c r="C166" s="255"/>
      <c r="D166" s="40"/>
    </row>
    <row r="167" spans="3:4" ht="11.25" customHeight="1">
      <c r="C167" s="255"/>
      <c r="D167" s="40"/>
    </row>
    <row r="168" spans="3:4" ht="11.25" customHeight="1">
      <c r="C168" s="255"/>
      <c r="D168" s="40"/>
    </row>
    <row r="169" spans="3:4" ht="11.25" customHeight="1">
      <c r="C169" s="255"/>
      <c r="D169" s="40"/>
    </row>
    <row r="170" spans="3:4" ht="11.25" customHeight="1">
      <c r="C170" s="255"/>
      <c r="D170" s="40"/>
    </row>
    <row r="171" spans="3:4" ht="11.25" customHeight="1">
      <c r="C171" s="255"/>
      <c r="D171" s="40"/>
    </row>
    <row r="172" spans="3:4" ht="11.25" customHeight="1">
      <c r="C172" s="255"/>
      <c r="D172" s="40"/>
    </row>
    <row r="173" spans="3:4" ht="11.25" customHeight="1">
      <c r="C173" s="255"/>
      <c r="D173" s="40"/>
    </row>
    <row r="174" spans="3:4" ht="11.25" customHeight="1">
      <c r="C174" s="255"/>
      <c r="D174" s="40"/>
    </row>
    <row r="175" spans="3:4" ht="11.25" customHeight="1">
      <c r="C175" s="255"/>
      <c r="D175" s="40"/>
    </row>
    <row r="176" spans="3:4" ht="11.25" customHeight="1">
      <c r="C176" s="255"/>
      <c r="D176" s="40"/>
    </row>
    <row r="177" spans="3:4" ht="11.25" customHeight="1">
      <c r="C177" s="255"/>
      <c r="D177" s="40"/>
    </row>
    <row r="178" spans="3:4" ht="11.25" customHeight="1">
      <c r="C178" s="255"/>
      <c r="D178" s="40"/>
    </row>
    <row r="179" spans="3:4" ht="11.25" customHeight="1">
      <c r="C179" s="255"/>
      <c r="D179" s="40"/>
    </row>
    <row r="180" spans="3:4" ht="11.25" customHeight="1">
      <c r="C180" s="255"/>
      <c r="D180" s="40"/>
    </row>
    <row r="181" spans="3:4" ht="11.25" customHeight="1">
      <c r="C181" s="255"/>
      <c r="D181" s="40"/>
    </row>
    <row r="182" spans="3:4" ht="11.25" customHeight="1">
      <c r="C182" s="255"/>
      <c r="D182" s="40"/>
    </row>
    <row r="183" spans="3:4" ht="11.25" customHeight="1">
      <c r="C183" s="255"/>
      <c r="D183" s="40"/>
    </row>
    <row r="184" spans="3:4" ht="11.25" customHeight="1">
      <c r="C184" s="255"/>
      <c r="D184" s="40"/>
    </row>
    <row r="185" spans="3:4" ht="11.25" customHeight="1">
      <c r="C185" s="255"/>
      <c r="D185" s="40"/>
    </row>
    <row r="186" spans="3:4" ht="11.25" customHeight="1">
      <c r="C186" s="255"/>
      <c r="D186" s="40"/>
    </row>
    <row r="187" spans="3:4" ht="11.25" customHeight="1">
      <c r="C187" s="255"/>
      <c r="D187" s="40"/>
    </row>
    <row r="188" spans="3:4" ht="11.25" customHeight="1">
      <c r="C188" s="255"/>
      <c r="D188" s="40"/>
    </row>
    <row r="189" spans="3:4" ht="11.25" customHeight="1">
      <c r="C189" s="255"/>
      <c r="D189" s="40"/>
    </row>
    <row r="190" spans="3:4" ht="11.25" customHeight="1">
      <c r="C190" s="255"/>
      <c r="D190" s="40"/>
    </row>
    <row r="191" spans="3:4" ht="11.25" customHeight="1">
      <c r="C191" s="255"/>
      <c r="D191" s="40"/>
    </row>
    <row r="192" spans="3:4" ht="11.25" customHeight="1">
      <c r="C192" s="255"/>
      <c r="D192" s="40"/>
    </row>
    <row r="193" spans="3:4" ht="11.25" customHeight="1">
      <c r="C193" s="255"/>
      <c r="D193" s="40"/>
    </row>
    <row r="194" spans="3:4" ht="11.25" customHeight="1">
      <c r="C194" s="255"/>
      <c r="D194" s="40"/>
    </row>
    <row r="195" spans="3:4" ht="11.25" customHeight="1">
      <c r="C195" s="255"/>
      <c r="D195" s="40"/>
    </row>
    <row r="196" spans="3:4" ht="11.25" customHeight="1">
      <c r="C196" s="255"/>
      <c r="D196" s="40"/>
    </row>
    <row r="197" spans="3:4" ht="11.25" customHeight="1">
      <c r="C197" s="255"/>
      <c r="D197" s="40"/>
    </row>
    <row r="198" spans="3:4" ht="11.25" customHeight="1">
      <c r="C198" s="255"/>
      <c r="D198" s="40"/>
    </row>
    <row r="199" spans="3:4" ht="11.25" customHeight="1">
      <c r="C199" s="255"/>
      <c r="D199" s="40"/>
    </row>
    <row r="200" spans="3:4" ht="11.25" customHeight="1">
      <c r="C200" s="255"/>
      <c r="D200" s="40"/>
    </row>
    <row r="201" spans="3:4" ht="11.25" customHeight="1">
      <c r="C201" s="255"/>
      <c r="D201" s="40"/>
    </row>
    <row r="202" spans="3:4" ht="11.25" customHeight="1">
      <c r="C202" s="255"/>
      <c r="D202" s="40"/>
    </row>
    <row r="203" spans="3:4" ht="11.25" customHeight="1">
      <c r="C203" s="255"/>
      <c r="D203" s="40"/>
    </row>
    <row r="204" spans="3:4" ht="11.25" customHeight="1">
      <c r="C204" s="255"/>
      <c r="D204" s="40"/>
    </row>
    <row r="205" spans="3:4" ht="11.25" customHeight="1">
      <c r="C205" s="255"/>
      <c r="D205" s="40"/>
    </row>
    <row r="206" spans="3:4" ht="11.25" customHeight="1">
      <c r="C206" s="255"/>
      <c r="D206" s="40"/>
    </row>
    <row r="207" spans="3:4" ht="11.25" customHeight="1">
      <c r="C207" s="255"/>
      <c r="D207" s="40"/>
    </row>
    <row r="208" spans="3:4" ht="11.25" customHeight="1">
      <c r="C208" s="255"/>
      <c r="D208" s="40"/>
    </row>
    <row r="209" spans="3:4" ht="11.25" customHeight="1">
      <c r="C209" s="255"/>
      <c r="D209" s="40"/>
    </row>
    <row r="210" spans="3:4" ht="11.25" customHeight="1">
      <c r="C210" s="255"/>
      <c r="D210" s="40"/>
    </row>
    <row r="211" spans="3:4" ht="11.25" customHeight="1">
      <c r="C211" s="255"/>
      <c r="D211" s="40"/>
    </row>
    <row r="212" spans="3:4" ht="11.25" customHeight="1">
      <c r="C212" s="255"/>
      <c r="D212" s="40"/>
    </row>
    <row r="213" spans="3:4" ht="11.25" customHeight="1">
      <c r="C213" s="255"/>
      <c r="D213" s="40"/>
    </row>
    <row r="214" spans="3:4" ht="11.25" customHeight="1">
      <c r="C214" s="255"/>
      <c r="D214" s="40"/>
    </row>
    <row r="215" spans="3:4" ht="11.25" customHeight="1">
      <c r="C215" s="255"/>
      <c r="D215" s="40"/>
    </row>
    <row r="216" spans="3:4" ht="11.25" customHeight="1">
      <c r="C216" s="255"/>
      <c r="D216" s="40"/>
    </row>
    <row r="217" spans="3:4" ht="11.25" customHeight="1">
      <c r="C217" s="255"/>
      <c r="D217" s="40"/>
    </row>
    <row r="218" spans="3:4" ht="11.25" customHeight="1">
      <c r="C218" s="255"/>
      <c r="D218" s="40"/>
    </row>
    <row r="219" spans="3:4" ht="11.25" customHeight="1">
      <c r="C219" s="255"/>
      <c r="D219" s="40"/>
    </row>
    <row r="220" spans="3:4" ht="11.25" customHeight="1">
      <c r="C220" s="255"/>
      <c r="D220" s="40"/>
    </row>
    <row r="221" spans="3:4" ht="11.25" customHeight="1">
      <c r="C221" s="255"/>
      <c r="D221" s="40"/>
    </row>
    <row r="222" spans="3:4" ht="11.25" customHeight="1">
      <c r="C222" s="255"/>
      <c r="D222" s="40"/>
    </row>
    <row r="223" spans="3:4" ht="11.25" customHeight="1">
      <c r="C223" s="255"/>
      <c r="D223" s="40"/>
    </row>
    <row r="224" spans="3:4" ht="11.25" customHeight="1">
      <c r="C224" s="255"/>
      <c r="D224" s="40"/>
    </row>
    <row r="225" spans="3:4" ht="11.25" customHeight="1">
      <c r="C225" s="255"/>
      <c r="D225" s="40"/>
    </row>
    <row r="226" spans="3:4" ht="11.25" customHeight="1">
      <c r="C226" s="255"/>
      <c r="D226" s="40"/>
    </row>
    <row r="227" spans="3:4" ht="11.25" customHeight="1">
      <c r="C227" s="255"/>
      <c r="D227" s="40"/>
    </row>
    <row r="228" spans="3:4" ht="11.25" customHeight="1">
      <c r="C228" s="255"/>
      <c r="D228" s="40"/>
    </row>
    <row r="229" spans="3:4" ht="11.25" customHeight="1">
      <c r="C229" s="255"/>
      <c r="D229" s="40"/>
    </row>
    <row r="230" spans="3:4" ht="11.25" customHeight="1">
      <c r="C230" s="255"/>
      <c r="D230" s="40"/>
    </row>
    <row r="231" spans="3:4" ht="11.25" customHeight="1">
      <c r="C231" s="255"/>
      <c r="D231" s="40"/>
    </row>
    <row r="232" spans="3:4" ht="11.25" customHeight="1">
      <c r="C232" s="255"/>
      <c r="D232" s="40"/>
    </row>
    <row r="233" spans="3:4" ht="11.25" customHeight="1">
      <c r="C233" s="255"/>
      <c r="D233" s="40"/>
    </row>
    <row r="234" spans="3:4" ht="11.25" customHeight="1">
      <c r="C234" s="255"/>
      <c r="D234" s="40"/>
    </row>
    <row r="235" spans="3:4" ht="11.25" customHeight="1">
      <c r="C235" s="255"/>
      <c r="D235" s="40"/>
    </row>
    <row r="236" spans="3:4" ht="11.25" customHeight="1">
      <c r="C236" s="255"/>
      <c r="D236" s="40"/>
    </row>
    <row r="237" spans="3:4" ht="11.25" customHeight="1">
      <c r="C237" s="255"/>
      <c r="D237" s="40"/>
    </row>
    <row r="238" spans="3:4" ht="11.25" customHeight="1">
      <c r="C238" s="255"/>
      <c r="D238" s="40"/>
    </row>
    <row r="239" spans="3:4" ht="11.25" customHeight="1">
      <c r="C239" s="255"/>
      <c r="D239" s="40"/>
    </row>
    <row r="240" spans="3:4" ht="11.25" customHeight="1">
      <c r="C240" s="255"/>
      <c r="D240" s="40"/>
    </row>
    <row r="241" spans="3:4" ht="11.25" customHeight="1">
      <c r="C241" s="255"/>
      <c r="D241" s="40"/>
    </row>
    <row r="242" spans="3:4" ht="11.25" customHeight="1">
      <c r="C242" s="255"/>
      <c r="D242" s="40"/>
    </row>
    <row r="243" spans="3:4" ht="11.25" customHeight="1">
      <c r="C243" s="255"/>
      <c r="D243" s="40"/>
    </row>
    <row r="244" spans="3:4" ht="11.25" customHeight="1">
      <c r="C244" s="255"/>
      <c r="D244" s="40"/>
    </row>
    <row r="245" spans="3:4" ht="11.25" customHeight="1">
      <c r="C245" s="255"/>
      <c r="D245" s="40"/>
    </row>
    <row r="246" spans="3:4" ht="11.25" customHeight="1">
      <c r="C246" s="255"/>
      <c r="D246" s="40"/>
    </row>
    <row r="247" spans="3:4" ht="11.25" customHeight="1">
      <c r="C247" s="255"/>
      <c r="D247" s="40"/>
    </row>
    <row r="248" spans="3:4" ht="11.25" customHeight="1">
      <c r="C248" s="255"/>
      <c r="D248" s="40"/>
    </row>
    <row r="249" spans="3:4" ht="11.25" customHeight="1">
      <c r="C249" s="255"/>
      <c r="D249" s="40"/>
    </row>
    <row r="250" spans="3:4" ht="11.25" customHeight="1">
      <c r="C250" s="255"/>
      <c r="D250" s="40"/>
    </row>
    <row r="251" spans="3:4" ht="11.25" customHeight="1">
      <c r="C251" s="255"/>
      <c r="D251" s="40"/>
    </row>
    <row r="252" spans="3:4" ht="11.25" customHeight="1">
      <c r="C252" s="255"/>
      <c r="D252" s="40"/>
    </row>
    <row r="253" spans="3:4" ht="11.25" customHeight="1">
      <c r="C253" s="255"/>
      <c r="D253" s="40"/>
    </row>
    <row r="254" spans="3:4" ht="11.25" customHeight="1">
      <c r="C254" s="255"/>
      <c r="D254" s="40"/>
    </row>
    <row r="255" spans="3:4" ht="11.25" customHeight="1">
      <c r="C255" s="255"/>
      <c r="D255" s="40"/>
    </row>
    <row r="256" spans="3:4" ht="11.25" customHeight="1">
      <c r="C256" s="255"/>
      <c r="D256" s="40"/>
    </row>
    <row r="257" spans="3:4" ht="11.25" customHeight="1">
      <c r="C257" s="255"/>
      <c r="D257" s="40"/>
    </row>
    <row r="258" spans="3:4" ht="11.25" customHeight="1">
      <c r="C258" s="255"/>
      <c r="D258" s="40"/>
    </row>
    <row r="259" spans="3:4" ht="11.25" customHeight="1">
      <c r="C259" s="255"/>
      <c r="D259" s="40"/>
    </row>
    <row r="260" spans="3:4" ht="11.25" customHeight="1">
      <c r="C260" s="255"/>
      <c r="D260" s="40"/>
    </row>
    <row r="261" spans="3:4" ht="11.25" customHeight="1">
      <c r="C261" s="255"/>
      <c r="D261" s="40"/>
    </row>
    <row r="262" spans="3:4" ht="11.25" customHeight="1">
      <c r="C262" s="255"/>
      <c r="D262" s="40"/>
    </row>
    <row r="263" spans="3:4" ht="11.25" customHeight="1">
      <c r="C263" s="255"/>
      <c r="D263" s="40"/>
    </row>
    <row r="264" spans="3:4" ht="11.25" customHeight="1">
      <c r="C264" s="255"/>
      <c r="D264" s="40"/>
    </row>
    <row r="265" spans="3:4" ht="11.25" customHeight="1">
      <c r="C265" s="255"/>
      <c r="D265" s="40"/>
    </row>
    <row r="266" spans="3:4" ht="11.25" customHeight="1">
      <c r="C266" s="255"/>
      <c r="D266" s="40"/>
    </row>
    <row r="267" spans="3:4" ht="12.75" customHeight="1">
      <c r="C267" s="255"/>
      <c r="D267" s="40"/>
    </row>
    <row r="268" spans="3:4" ht="12.75" customHeight="1">
      <c r="C268" s="255"/>
      <c r="D268" s="40"/>
    </row>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sheetData>
  <sheetProtection/>
  <protectedRanges>
    <protectedRange password="C5B5" sqref="C35" name="Range1_1"/>
  </protectedRanges>
  <printOptions horizontalCentered="1"/>
  <pageMargins left="0.32" right="0.25" top="0.61" bottom="0.64" header="0.36" footer="0.4"/>
  <pageSetup firstPageNumber="2" useFirstPageNumber="1" fitToHeight="1" fitToWidth="1" horizontalDpi="600" verticalDpi="600" orientation="portrait" paperSize="9" scale="93" r:id="rId5"/>
  <headerFooter alignWithMargins="0">
    <oddFooter>&amp;C&amp;P</oddFooter>
  </headerFooter>
  <drawing r:id="rId4"/>
  <legacyDrawing r:id="rId3"/>
  <oleObjects>
    <oleObject progId="MSPhotoEd.3" shapeId="734445" r:id="rId2"/>
  </oleObjects>
</worksheet>
</file>

<file path=xl/worksheets/sheet3.xml><?xml version="1.0" encoding="utf-8"?>
<worksheet xmlns="http://schemas.openxmlformats.org/spreadsheetml/2006/main" xmlns:r="http://schemas.openxmlformats.org/officeDocument/2006/relationships">
  <sheetPr>
    <pageSetUpPr fitToPage="1"/>
  </sheetPr>
  <dimension ref="A1:AZ263"/>
  <sheetViews>
    <sheetView workbookViewId="0" topLeftCell="A16">
      <selection activeCell="A14" sqref="A14"/>
    </sheetView>
  </sheetViews>
  <sheetFormatPr defaultColWidth="9.33203125" defaultRowHeight="12.75"/>
  <cols>
    <col min="1" max="1" width="45.16015625" style="2" customWidth="1"/>
    <col min="2" max="2" width="8.83203125" style="1" customWidth="1"/>
    <col min="3" max="3" width="22" style="254" customWidth="1"/>
    <col min="4" max="4" width="21.83203125" style="1" customWidth="1"/>
    <col min="5" max="5" width="10.16015625" style="1" bestFit="1" customWidth="1"/>
    <col min="6" max="6" width="11.5" style="1" bestFit="1" customWidth="1"/>
    <col min="7" max="52" width="9.33203125" style="1" customWidth="1"/>
    <col min="53" max="16384" width="9.33203125" style="2" customWidth="1"/>
  </cols>
  <sheetData>
    <row r="1" spans="2:3" ht="16.5" customHeight="1">
      <c r="B1" s="22"/>
      <c r="C1" s="26"/>
    </row>
    <row r="2" spans="1:3" ht="16.5" customHeight="1">
      <c r="A2" s="48" t="s">
        <v>159</v>
      </c>
      <c r="B2" s="22"/>
      <c r="C2" s="26"/>
    </row>
    <row r="3" spans="1:3" ht="11.25" customHeight="1">
      <c r="A3" s="24" t="s">
        <v>0</v>
      </c>
      <c r="B3" s="22"/>
      <c r="C3" s="26"/>
    </row>
    <row r="4" spans="1:3" ht="11.25" customHeight="1">
      <c r="A4" s="24"/>
      <c r="B4" s="22"/>
      <c r="C4" s="26"/>
    </row>
    <row r="5" ht="11.25" customHeight="1"/>
    <row r="6" spans="1:4" ht="16.5" customHeight="1" thickBot="1">
      <c r="A6" s="379" t="str">
        <f>'BS'!A6</f>
        <v>CONDENSED CONSOLIDATED BALANCE SHEET AS AT 31 DECEMBER 2006</v>
      </c>
      <c r="B6" s="380"/>
      <c r="C6" s="381"/>
      <c r="D6" s="380"/>
    </row>
    <row r="7" spans="1:4" ht="11.25" customHeight="1" thickTop="1">
      <c r="A7" s="376"/>
      <c r="B7" s="377"/>
      <c r="C7" s="378"/>
      <c r="D7" s="377"/>
    </row>
    <row r="8" spans="1:4" ht="11.25" customHeight="1">
      <c r="A8" s="8"/>
      <c r="D8" s="506" t="s">
        <v>262</v>
      </c>
    </row>
    <row r="9" spans="1:5" ht="11.25" customHeight="1">
      <c r="A9" s="89"/>
      <c r="B9" s="90"/>
      <c r="C9" s="202" t="s">
        <v>195</v>
      </c>
      <c r="D9" s="202" t="s">
        <v>195</v>
      </c>
      <c r="E9" s="73"/>
    </row>
    <row r="10" spans="1:5" ht="11.25" customHeight="1">
      <c r="A10" s="89"/>
      <c r="B10" s="90"/>
      <c r="C10" s="302" t="str">
        <f>'P&amp;L'!D11</f>
        <v>31.12.2006</v>
      </c>
      <c r="D10" s="302" t="s">
        <v>196</v>
      </c>
      <c r="E10" s="73"/>
    </row>
    <row r="11" spans="1:5" ht="11.25" customHeight="1">
      <c r="A11" s="89"/>
      <c r="B11" s="90"/>
      <c r="C11" s="202" t="s">
        <v>1</v>
      </c>
      <c r="D11" s="28" t="s">
        <v>1</v>
      </c>
      <c r="E11" s="73"/>
    </row>
    <row r="12" spans="1:5" ht="11.25" customHeight="1">
      <c r="A12" s="89"/>
      <c r="B12" s="90"/>
      <c r="C12" s="202" t="s">
        <v>193</v>
      </c>
      <c r="D12" s="202" t="s">
        <v>212</v>
      </c>
      <c r="E12" s="73"/>
    </row>
    <row r="13" spans="1:5" ht="11.25" customHeight="1">
      <c r="A13" s="89"/>
      <c r="B13" s="90"/>
      <c r="C13" s="202"/>
      <c r="D13" s="28"/>
      <c r="E13" s="73"/>
    </row>
    <row r="14" spans="1:5" ht="12.75" customHeight="1">
      <c r="A14" s="366" t="s">
        <v>174</v>
      </c>
      <c r="B14" s="90"/>
      <c r="C14" s="255"/>
      <c r="D14" s="40"/>
      <c r="E14" s="73"/>
    </row>
    <row r="15" spans="1:5" ht="12.75" customHeight="1">
      <c r="A15" s="91" t="s">
        <v>175</v>
      </c>
      <c r="B15" s="90"/>
      <c r="C15" s="255"/>
      <c r="D15" s="40"/>
      <c r="E15" s="73"/>
    </row>
    <row r="16" spans="1:5" ht="11.25" customHeight="1">
      <c r="A16" s="89" t="s">
        <v>176</v>
      </c>
      <c r="B16" s="90"/>
      <c r="C16" s="256">
        <f>'BS'!C17</f>
        <v>112594</v>
      </c>
      <c r="D16" s="256">
        <v>119315</v>
      </c>
      <c r="E16" s="73"/>
    </row>
    <row r="17" spans="1:6" ht="11.25" customHeight="1">
      <c r="A17" s="89" t="s">
        <v>217</v>
      </c>
      <c r="B17" s="90"/>
      <c r="C17" s="256">
        <f>'BS'!C18</f>
        <v>5083</v>
      </c>
      <c r="D17" s="256">
        <v>6550</v>
      </c>
      <c r="E17" s="73"/>
      <c r="F17" s="1" t="s">
        <v>231</v>
      </c>
    </row>
    <row r="18" spans="1:5" ht="11.25" customHeight="1">
      <c r="A18" s="89" t="s">
        <v>177</v>
      </c>
      <c r="B18" s="90"/>
      <c r="C18" s="256">
        <f>'BS'!C19</f>
        <v>13</v>
      </c>
      <c r="D18" s="256">
        <f>'BS'!D19</f>
        <v>13</v>
      </c>
      <c r="E18" s="73"/>
    </row>
    <row r="19" spans="1:5" ht="11.25" customHeight="1">
      <c r="A19" s="89" t="s">
        <v>178</v>
      </c>
      <c r="B19" s="90"/>
      <c r="C19" s="256">
        <f>'BS'!C20</f>
        <v>0</v>
      </c>
      <c r="D19" s="256">
        <f>'BS'!D20</f>
        <v>32</v>
      </c>
      <c r="E19" s="73"/>
    </row>
    <row r="20" spans="1:5" ht="11.25" customHeight="1">
      <c r="A20" s="89"/>
      <c r="B20" s="90"/>
      <c r="C20" s="257">
        <f>SUM(C16:C19)</f>
        <v>117690</v>
      </c>
      <c r="D20" s="257">
        <f>SUM(D16:D19)</f>
        <v>125910</v>
      </c>
      <c r="E20" s="73"/>
    </row>
    <row r="21" spans="1:5" ht="11.25" customHeight="1">
      <c r="A21" s="91" t="s">
        <v>179</v>
      </c>
      <c r="B21" s="90"/>
      <c r="C21" s="256"/>
      <c r="D21" s="256"/>
      <c r="E21" s="73"/>
    </row>
    <row r="22" spans="1:5" ht="11.25" customHeight="1">
      <c r="A22" s="92" t="s">
        <v>14</v>
      </c>
      <c r="B22" s="90"/>
      <c r="C22" s="258">
        <f>'BS'!C24</f>
        <v>9605</v>
      </c>
      <c r="D22" s="258">
        <f>'BS'!D24</f>
        <v>17241</v>
      </c>
      <c r="E22" s="74"/>
    </row>
    <row r="23" spans="1:5" ht="11.25" customHeight="1">
      <c r="A23" s="92" t="s">
        <v>15</v>
      </c>
      <c r="B23" s="90"/>
      <c r="C23" s="259">
        <f>'BS'!C25</f>
        <v>6016</v>
      </c>
      <c r="D23" s="259">
        <f>'BS'!D25</f>
        <v>5013</v>
      </c>
      <c r="E23" s="74"/>
    </row>
    <row r="24" spans="1:5" ht="11.25" customHeight="1">
      <c r="A24" s="92" t="s">
        <v>56</v>
      </c>
      <c r="B24" s="90"/>
      <c r="C24" s="259">
        <f>'BS'!C26</f>
        <v>10605</v>
      </c>
      <c r="D24" s="259">
        <f>'BS'!D26</f>
        <v>8710</v>
      </c>
      <c r="E24" s="74"/>
    </row>
    <row r="25" spans="1:5" ht="11.25" customHeight="1">
      <c r="A25" s="89" t="s">
        <v>141</v>
      </c>
      <c r="B25" s="90"/>
      <c r="C25" s="259">
        <f>'BS'!C27</f>
        <v>3</v>
      </c>
      <c r="D25" s="259">
        <f>'BS'!D27</f>
        <v>3</v>
      </c>
      <c r="E25" s="74"/>
    </row>
    <row r="26" spans="1:5" ht="11.25" customHeight="1">
      <c r="A26" s="89" t="s">
        <v>124</v>
      </c>
      <c r="B26" s="90"/>
      <c r="C26" s="259">
        <f>'BS'!C28</f>
        <v>267</v>
      </c>
      <c r="D26" s="259">
        <f>'BS'!D28</f>
        <v>190</v>
      </c>
      <c r="E26" s="74"/>
    </row>
    <row r="27" spans="1:5" ht="11.25" customHeight="1">
      <c r="A27" s="93" t="s">
        <v>41</v>
      </c>
      <c r="B27" s="90"/>
      <c r="C27" s="382">
        <f>'BS'!C29</f>
        <v>170</v>
      </c>
      <c r="D27" s="382">
        <f>'BS'!D29</f>
        <v>1459</v>
      </c>
      <c r="E27" s="73" t="s">
        <v>17</v>
      </c>
    </row>
    <row r="28" spans="1:5" ht="11.25" customHeight="1">
      <c r="A28" s="94"/>
      <c r="B28" s="90"/>
      <c r="C28" s="262">
        <f>SUM(C22:C27)</f>
        <v>26666</v>
      </c>
      <c r="D28" s="262">
        <f>SUM(D22:D27)</f>
        <v>32616</v>
      </c>
      <c r="E28" s="73"/>
    </row>
    <row r="29" spans="1:52" s="8" customFormat="1" ht="15" customHeight="1" thickBot="1">
      <c r="A29" s="366" t="s">
        <v>180</v>
      </c>
      <c r="B29" s="368"/>
      <c r="C29" s="367">
        <f>C20+C28</f>
        <v>144356</v>
      </c>
      <c r="D29" s="367">
        <f>D20+D28</f>
        <v>158526</v>
      </c>
      <c r="E29" s="369"/>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row>
    <row r="30" spans="1:5" ht="11.25" customHeight="1">
      <c r="A30" s="89"/>
      <c r="B30" s="90"/>
      <c r="C30" s="256"/>
      <c r="D30" s="256"/>
      <c r="E30" s="73"/>
    </row>
    <row r="31" spans="1:5" ht="11.25" customHeight="1">
      <c r="A31" s="89"/>
      <c r="B31" s="90"/>
      <c r="C31" s="256"/>
      <c r="D31" s="256"/>
      <c r="E31" s="73"/>
    </row>
    <row r="32" spans="1:5" ht="15.75" customHeight="1">
      <c r="A32" s="366" t="s">
        <v>181</v>
      </c>
      <c r="B32" s="90"/>
      <c r="C32" s="256"/>
      <c r="D32" s="256"/>
      <c r="E32" s="73"/>
    </row>
    <row r="33" spans="1:5" ht="11.25" customHeight="1">
      <c r="A33" s="89" t="s">
        <v>32</v>
      </c>
      <c r="B33" s="90"/>
      <c r="C33" s="256">
        <f>'BS'!C48</f>
        <v>40000</v>
      </c>
      <c r="D33" s="256">
        <f>'BS'!D48</f>
        <v>40000</v>
      </c>
      <c r="E33" s="73"/>
    </row>
    <row r="34" spans="1:5" ht="11.25" customHeight="1">
      <c r="A34" s="89" t="s">
        <v>6</v>
      </c>
      <c r="B34" s="90"/>
      <c r="C34" s="256">
        <f>'BS'!C49</f>
        <v>6966</v>
      </c>
      <c r="D34" s="256">
        <f>'BS'!D49</f>
        <v>6966</v>
      </c>
      <c r="E34" s="73"/>
    </row>
    <row r="35" spans="1:5" ht="11.25" customHeight="1">
      <c r="A35" s="89" t="s">
        <v>182</v>
      </c>
      <c r="B35" s="90"/>
      <c r="C35" s="374">
        <f>'BS'!C50</f>
        <v>-9036</v>
      </c>
      <c r="D35" s="264">
        <f>'BS'!D50</f>
        <v>16058</v>
      </c>
      <c r="E35" s="73"/>
    </row>
    <row r="36" spans="1:5" ht="11.25" customHeight="1">
      <c r="A36" s="91" t="s">
        <v>183</v>
      </c>
      <c r="B36" s="90"/>
      <c r="C36" s="257">
        <f>SUM(C33:C35)</f>
        <v>37930</v>
      </c>
      <c r="D36" s="257">
        <f>SUM(D33:D35)</f>
        <v>63024</v>
      </c>
      <c r="E36" s="73"/>
    </row>
    <row r="37" spans="1:5" ht="11.25" customHeight="1">
      <c r="A37" s="89"/>
      <c r="B37" s="90"/>
      <c r="C37" s="256"/>
      <c r="D37" s="256"/>
      <c r="E37" s="73"/>
    </row>
    <row r="38" spans="1:5" ht="11.25" customHeight="1">
      <c r="A38" s="91" t="s">
        <v>184</v>
      </c>
      <c r="B38" s="90"/>
      <c r="C38" s="256"/>
      <c r="D38" s="256"/>
      <c r="E38" s="73"/>
    </row>
    <row r="39" spans="1:5" ht="11.25" customHeight="1">
      <c r="A39" s="89" t="s">
        <v>93</v>
      </c>
      <c r="B39" s="90"/>
      <c r="C39" s="262">
        <f>'BS'!C55</f>
        <v>4613</v>
      </c>
      <c r="D39" s="262">
        <f>'BS'!D55</f>
        <v>8529</v>
      </c>
      <c r="E39" s="73"/>
    </row>
    <row r="40" spans="1:5" ht="11.25" customHeight="1">
      <c r="A40" s="89" t="s">
        <v>57</v>
      </c>
      <c r="B40" s="90"/>
      <c r="C40" s="262">
        <f>'BS'!C56</f>
        <v>30999</v>
      </c>
      <c r="D40" s="262">
        <f>'BS'!D56</f>
        <v>28273</v>
      </c>
      <c r="E40" s="73"/>
    </row>
    <row r="41" spans="1:5" ht="11.25" customHeight="1">
      <c r="A41" s="89" t="s">
        <v>185</v>
      </c>
      <c r="B41" s="90"/>
      <c r="C41" s="262">
        <f>'BS'!C54</f>
        <v>959</v>
      </c>
      <c r="D41" s="262">
        <f>'BS'!D54</f>
        <v>959</v>
      </c>
      <c r="E41" s="73"/>
    </row>
    <row r="42" spans="1:5" ht="11.25" customHeight="1">
      <c r="A42" s="89"/>
      <c r="B42" s="90"/>
      <c r="C42" s="257">
        <f>SUM(C39:C41)</f>
        <v>36571</v>
      </c>
      <c r="D42" s="257">
        <f>SUM(D39:D41)</f>
        <v>37761</v>
      </c>
      <c r="E42" s="73"/>
    </row>
    <row r="43" spans="1:5" ht="11.25" customHeight="1">
      <c r="A43" s="89"/>
      <c r="B43" s="90"/>
      <c r="C43" s="256"/>
      <c r="D43" s="256"/>
      <c r="E43" s="73"/>
    </row>
    <row r="44" spans="1:5" ht="11.25" customHeight="1">
      <c r="A44" s="91" t="s">
        <v>186</v>
      </c>
      <c r="B44" s="90"/>
      <c r="C44" s="262"/>
      <c r="D44" s="262"/>
      <c r="E44" s="73"/>
    </row>
    <row r="45" spans="1:5" ht="11.25" customHeight="1">
      <c r="A45" s="95" t="s">
        <v>16</v>
      </c>
      <c r="B45" s="90"/>
      <c r="C45" s="262">
        <f>'BS'!C34</f>
        <v>10973</v>
      </c>
      <c r="D45" s="262">
        <f>'BS'!D34</f>
        <v>5624</v>
      </c>
      <c r="E45" s="75"/>
    </row>
    <row r="46" spans="1:5" ht="11.25" customHeight="1">
      <c r="A46" s="89" t="s">
        <v>90</v>
      </c>
      <c r="B46" s="90"/>
      <c r="C46" s="365">
        <f>'BS'!C35</f>
        <v>13213</v>
      </c>
      <c r="D46" s="365">
        <f>'BS'!D35</f>
        <v>11227</v>
      </c>
      <c r="E46" s="75"/>
    </row>
    <row r="47" spans="1:5" ht="11.25" customHeight="1">
      <c r="A47" s="89" t="s">
        <v>137</v>
      </c>
      <c r="B47" s="90"/>
      <c r="C47" s="262">
        <f>'BS'!C36</f>
        <v>1326</v>
      </c>
      <c r="D47" s="262">
        <f>'BS'!D36</f>
        <v>72</v>
      </c>
      <c r="E47" s="75"/>
    </row>
    <row r="48" spans="1:5" ht="11.25" customHeight="1">
      <c r="A48" s="89" t="s">
        <v>91</v>
      </c>
      <c r="B48" s="90"/>
      <c r="C48" s="262">
        <f>'BS'!C37</f>
        <v>4055</v>
      </c>
      <c r="D48" s="262">
        <f>'BS'!D37</f>
        <v>3815</v>
      </c>
      <c r="E48" s="75"/>
    </row>
    <row r="49" spans="1:5" ht="11.25" customHeight="1">
      <c r="A49" s="89" t="s">
        <v>46</v>
      </c>
      <c r="B49" s="90"/>
      <c r="C49" s="262">
        <f>'BS'!C38</f>
        <v>1429</v>
      </c>
      <c r="D49" s="262">
        <f>'BS'!D38</f>
        <v>1461</v>
      </c>
      <c r="E49" s="75"/>
    </row>
    <row r="50" spans="1:5" ht="11.25" customHeight="1">
      <c r="A50" s="89" t="s">
        <v>57</v>
      </c>
      <c r="B50" s="90"/>
      <c r="C50" s="262">
        <f>'BS'!C39</f>
        <v>2663</v>
      </c>
      <c r="D50" s="262">
        <f>'BS'!D39</f>
        <v>6013</v>
      </c>
      <c r="E50" s="75"/>
    </row>
    <row r="51" spans="1:5" ht="11.25" customHeight="1">
      <c r="A51" s="95" t="s">
        <v>58</v>
      </c>
      <c r="B51" s="90"/>
      <c r="C51" s="262">
        <f>'BS'!C40</f>
        <v>36196</v>
      </c>
      <c r="D51" s="262">
        <f>'BS'!D40</f>
        <v>29529</v>
      </c>
      <c r="E51" s="75"/>
    </row>
    <row r="52" spans="1:5" ht="11.25" customHeight="1">
      <c r="A52" s="94"/>
      <c r="B52" s="90"/>
      <c r="C52" s="257">
        <f>SUM(C45:C51)</f>
        <v>69855</v>
      </c>
      <c r="D52" s="257">
        <f>SUM(D45:D51)</f>
        <v>57741</v>
      </c>
      <c r="E52" s="73"/>
    </row>
    <row r="53" spans="1:5" ht="11.25" customHeight="1">
      <c r="A53" s="91" t="s">
        <v>187</v>
      </c>
      <c r="B53" s="90"/>
      <c r="C53" s="257">
        <f>C42+C52</f>
        <v>106426</v>
      </c>
      <c r="D53" s="257">
        <f>D42+D52</f>
        <v>95502</v>
      </c>
      <c r="E53" s="73"/>
    </row>
    <row r="54" spans="1:52" s="8" customFormat="1" ht="15.75" customHeight="1" thickBot="1">
      <c r="A54" s="366" t="s">
        <v>188</v>
      </c>
      <c r="B54" s="368"/>
      <c r="C54" s="367">
        <f>C36+C53</f>
        <v>144356</v>
      </c>
      <c r="D54" s="367">
        <f>D36+D53</f>
        <v>158526</v>
      </c>
      <c r="E54" s="369"/>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row>
    <row r="55" spans="1:5" ht="11.25" customHeight="1">
      <c r="A55" s="89"/>
      <c r="B55" s="90"/>
      <c r="C55" s="256"/>
      <c r="D55" s="5"/>
      <c r="E55" s="73"/>
    </row>
    <row r="56" spans="1:5" ht="11.25" customHeight="1">
      <c r="A56" s="89"/>
      <c r="B56" s="90"/>
      <c r="C56" s="57"/>
      <c r="D56" s="11"/>
      <c r="E56" s="73"/>
    </row>
    <row r="57" spans="1:5" ht="11.25" customHeight="1">
      <c r="A57" s="89" t="s">
        <v>208</v>
      </c>
      <c r="B57" s="90"/>
      <c r="C57" s="57">
        <f>(C36)/C33/2</f>
        <v>0.474125</v>
      </c>
      <c r="D57" s="57">
        <f>(D36)/D33/2</f>
        <v>0.7878</v>
      </c>
      <c r="E57" s="73"/>
    </row>
    <row r="58" spans="1:5" ht="11.25" customHeight="1">
      <c r="A58" s="89"/>
      <c r="B58" s="90"/>
      <c r="C58" s="66"/>
      <c r="D58" s="66"/>
      <c r="E58" s="73"/>
    </row>
    <row r="59" spans="1:52" s="13" customFormat="1" ht="11.25" customHeight="1">
      <c r="A59" s="96"/>
      <c r="B59" s="97"/>
      <c r="C59" s="265"/>
      <c r="D59" s="67"/>
      <c r="E59" s="76"/>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row>
    <row r="60" spans="1:5" ht="11.25" customHeight="1">
      <c r="A60" s="98"/>
      <c r="B60" s="99"/>
      <c r="C60" s="66"/>
      <c r="D60" s="40"/>
      <c r="E60" s="73"/>
    </row>
    <row r="61" spans="1:5" ht="11.25" customHeight="1">
      <c r="A61" s="89"/>
      <c r="B61" s="99"/>
      <c r="C61" s="66"/>
      <c r="D61" s="40"/>
      <c r="E61" s="73"/>
    </row>
    <row r="62" spans="1:5" ht="11.25" customHeight="1">
      <c r="A62" s="89"/>
      <c r="B62" s="99"/>
      <c r="C62" s="66"/>
      <c r="D62" s="40"/>
      <c r="E62" s="73"/>
    </row>
    <row r="63" spans="1:5" ht="11.25" customHeight="1">
      <c r="A63" s="89"/>
      <c r="B63" s="99"/>
      <c r="C63" s="66"/>
      <c r="D63" s="40"/>
      <c r="E63" s="73"/>
    </row>
    <row r="64" spans="1:5" ht="11.25" customHeight="1">
      <c r="A64" s="89"/>
      <c r="B64" s="90"/>
      <c r="C64" s="255"/>
      <c r="D64" s="40"/>
      <c r="E64" s="73"/>
    </row>
    <row r="65" spans="1:52" ht="11.25" customHeight="1">
      <c r="A65" s="90"/>
      <c r="B65" s="40"/>
      <c r="C65" s="255"/>
      <c r="D65" s="73"/>
      <c r="AZ65" s="2"/>
    </row>
    <row r="66" spans="1:52" ht="11.25" customHeight="1">
      <c r="A66" s="90"/>
      <c r="B66" s="40"/>
      <c r="C66" s="255"/>
      <c r="D66" s="73"/>
      <c r="AZ66" s="2"/>
    </row>
    <row r="67" spans="1:5" ht="11.25" customHeight="1">
      <c r="A67" s="89"/>
      <c r="B67" s="90"/>
      <c r="C67" s="255"/>
      <c r="D67" s="40"/>
      <c r="E67" s="73"/>
    </row>
    <row r="68" spans="1:5" ht="11.25" customHeight="1">
      <c r="A68" s="89"/>
      <c r="B68" s="90"/>
      <c r="C68" s="255"/>
      <c r="D68" s="40"/>
      <c r="E68" s="73"/>
    </row>
    <row r="69" spans="1:5" ht="11.25" customHeight="1">
      <c r="A69" s="89"/>
      <c r="B69" s="90"/>
      <c r="C69" s="266"/>
      <c r="D69" s="90"/>
      <c r="E69" s="73"/>
    </row>
    <row r="70" spans="1:5" ht="11.25" customHeight="1">
      <c r="A70" s="89"/>
      <c r="B70" s="90"/>
      <c r="C70" s="266"/>
      <c r="D70" s="90"/>
      <c r="E70" s="73"/>
    </row>
    <row r="71" spans="1:5" ht="11.25" customHeight="1">
      <c r="A71" s="89"/>
      <c r="B71" s="90"/>
      <c r="C71" s="266"/>
      <c r="D71" s="90"/>
      <c r="E71" s="73"/>
    </row>
    <row r="72" spans="1:5" ht="11.25" customHeight="1">
      <c r="A72" s="89"/>
      <c r="B72" s="90"/>
      <c r="C72" s="266"/>
      <c r="D72" s="90"/>
      <c r="E72" s="73"/>
    </row>
    <row r="73" spans="1:5" ht="11.25" customHeight="1">
      <c r="A73" s="89"/>
      <c r="B73" s="90"/>
      <c r="C73" s="266"/>
      <c r="D73" s="90"/>
      <c r="E73" s="73"/>
    </row>
    <row r="74" spans="1:5" ht="11.25" customHeight="1">
      <c r="A74" s="89"/>
      <c r="B74" s="90"/>
      <c r="C74" s="266"/>
      <c r="D74" s="90"/>
      <c r="E74" s="73"/>
    </row>
    <row r="75" spans="1:5" ht="11.25" customHeight="1">
      <c r="A75" s="89"/>
      <c r="B75" s="90"/>
      <c r="C75" s="266"/>
      <c r="D75" s="90"/>
      <c r="E75" s="73"/>
    </row>
    <row r="76" spans="1:5" ht="11.25" customHeight="1">
      <c r="A76" s="89"/>
      <c r="B76" s="90"/>
      <c r="C76" s="266"/>
      <c r="D76" s="90"/>
      <c r="E76" s="73"/>
    </row>
    <row r="77" spans="1:5" ht="11.25" customHeight="1">
      <c r="A77" s="89"/>
      <c r="B77" s="90"/>
      <c r="C77" s="266"/>
      <c r="D77" s="90"/>
      <c r="E77" s="73"/>
    </row>
    <row r="78" spans="1:5" ht="11.25" customHeight="1">
      <c r="A78" s="89"/>
      <c r="B78" s="90"/>
      <c r="C78" s="266"/>
      <c r="D78" s="90"/>
      <c r="E78" s="73"/>
    </row>
    <row r="79" spans="1:5" ht="11.25" customHeight="1">
      <c r="A79" s="89"/>
      <c r="B79" s="90"/>
      <c r="C79" s="266"/>
      <c r="D79" s="90"/>
      <c r="E79" s="73"/>
    </row>
    <row r="80" spans="1:5" ht="11.25" customHeight="1">
      <c r="A80" s="89"/>
      <c r="B80" s="90"/>
      <c r="C80" s="266"/>
      <c r="D80" s="90"/>
      <c r="E80" s="73"/>
    </row>
    <row r="81" spans="1:5" ht="11.25" customHeight="1">
      <c r="A81" s="89"/>
      <c r="B81" s="90"/>
      <c r="C81" s="266"/>
      <c r="D81" s="90"/>
      <c r="E81" s="73"/>
    </row>
    <row r="82" spans="1:5" ht="11.25" customHeight="1">
      <c r="A82" s="89"/>
      <c r="B82" s="90"/>
      <c r="C82" s="266"/>
      <c r="D82" s="90"/>
      <c r="E82" s="73"/>
    </row>
    <row r="83" spans="1:5" ht="11.25" customHeight="1">
      <c r="A83" s="89"/>
      <c r="B83" s="90"/>
      <c r="C83" s="266"/>
      <c r="D83" s="90"/>
      <c r="E83" s="73"/>
    </row>
    <row r="84" spans="1:5" ht="11.25" customHeight="1">
      <c r="A84" s="89"/>
      <c r="B84" s="90"/>
      <c r="C84" s="266"/>
      <c r="D84" s="90"/>
      <c r="E84" s="73"/>
    </row>
    <row r="85" spans="1:5" ht="11.25" customHeight="1">
      <c r="A85" s="89"/>
      <c r="B85" s="90"/>
      <c r="C85" s="266"/>
      <c r="D85" s="90"/>
      <c r="E85" s="73"/>
    </row>
    <row r="86" spans="1:5" ht="11.25" customHeight="1">
      <c r="A86" s="89"/>
      <c r="B86" s="90"/>
      <c r="C86" s="266"/>
      <c r="D86" s="90"/>
      <c r="E86" s="73"/>
    </row>
    <row r="87" spans="1:5" ht="11.25" customHeight="1">
      <c r="A87" s="89"/>
      <c r="B87" s="90"/>
      <c r="C87" s="266"/>
      <c r="D87" s="90"/>
      <c r="E87" s="73"/>
    </row>
    <row r="88" spans="1:5" ht="11.25" customHeight="1">
      <c r="A88" s="89"/>
      <c r="B88" s="90"/>
      <c r="C88" s="266"/>
      <c r="D88" s="90"/>
      <c r="E88" s="73"/>
    </row>
    <row r="89" spans="1:5" ht="11.25" customHeight="1">
      <c r="A89" s="89"/>
      <c r="B89" s="90"/>
      <c r="C89" s="266"/>
      <c r="D89" s="90"/>
      <c r="E89" s="73"/>
    </row>
    <row r="90" spans="1:5" ht="11.25" customHeight="1">
      <c r="A90" s="89"/>
      <c r="B90" s="90"/>
      <c r="C90" s="266"/>
      <c r="D90" s="90"/>
      <c r="E90" s="73"/>
    </row>
    <row r="91" spans="1:5" ht="11.25" customHeight="1">
      <c r="A91" s="89"/>
      <c r="B91" s="90"/>
      <c r="C91" s="266"/>
      <c r="D91" s="90"/>
      <c r="E91" s="73"/>
    </row>
    <row r="92" spans="1:5" ht="11.25" customHeight="1">
      <c r="A92" s="89"/>
      <c r="B92" s="90"/>
      <c r="C92" s="266"/>
      <c r="D92" s="90"/>
      <c r="E92" s="73"/>
    </row>
    <row r="93" spans="1:5" ht="11.25" customHeight="1">
      <c r="A93" s="89"/>
      <c r="B93" s="90"/>
      <c r="C93" s="266"/>
      <c r="D93" s="90"/>
      <c r="E93" s="73"/>
    </row>
    <row r="94" spans="1:5" ht="11.25" customHeight="1">
      <c r="A94" s="89"/>
      <c r="B94" s="90"/>
      <c r="C94" s="266"/>
      <c r="D94" s="90"/>
      <c r="E94" s="73"/>
    </row>
    <row r="95" spans="1:5" ht="11.25" customHeight="1">
      <c r="A95" s="89"/>
      <c r="B95" s="90"/>
      <c r="C95" s="266"/>
      <c r="D95" s="90"/>
      <c r="E95" s="73"/>
    </row>
    <row r="96" spans="1:5" ht="11.25" customHeight="1">
      <c r="A96" s="89"/>
      <c r="B96" s="90"/>
      <c r="C96" s="266"/>
      <c r="D96" s="90"/>
      <c r="E96" s="73"/>
    </row>
    <row r="97" spans="1:5" ht="11.25" customHeight="1">
      <c r="A97" s="89"/>
      <c r="B97" s="90"/>
      <c r="C97" s="266"/>
      <c r="D97" s="90"/>
      <c r="E97" s="73"/>
    </row>
    <row r="98" spans="1:5" ht="11.25" customHeight="1">
      <c r="A98" s="89"/>
      <c r="B98" s="90"/>
      <c r="C98" s="266"/>
      <c r="D98" s="90"/>
      <c r="E98" s="73"/>
    </row>
    <row r="99" spans="1:5" ht="11.25" customHeight="1">
      <c r="A99" s="89"/>
      <c r="B99" s="90"/>
      <c r="C99" s="266"/>
      <c r="D99" s="90"/>
      <c r="E99" s="73"/>
    </row>
    <row r="100" spans="1:5" ht="11.25" customHeight="1">
      <c r="A100" s="89"/>
      <c r="B100" s="90"/>
      <c r="C100" s="266"/>
      <c r="D100" s="90"/>
      <c r="E100" s="73"/>
    </row>
    <row r="101" spans="3:4" ht="11.25" customHeight="1">
      <c r="C101" s="255"/>
      <c r="D101" s="40"/>
    </row>
    <row r="102" spans="3:4" ht="11.25" customHeight="1">
      <c r="C102" s="255"/>
      <c r="D102" s="40"/>
    </row>
    <row r="103" spans="3:4" ht="11.25" customHeight="1">
      <c r="C103" s="255"/>
      <c r="D103" s="40"/>
    </row>
    <row r="104" spans="3:4" ht="11.25" customHeight="1">
      <c r="C104" s="255"/>
      <c r="D104" s="40"/>
    </row>
    <row r="105" spans="3:4" ht="11.25" customHeight="1">
      <c r="C105" s="255"/>
      <c r="D105" s="40"/>
    </row>
    <row r="106" spans="3:4" ht="11.25" customHeight="1">
      <c r="C106" s="255"/>
      <c r="D106" s="40"/>
    </row>
    <row r="107" spans="3:4" ht="11.25" customHeight="1">
      <c r="C107" s="255"/>
      <c r="D107" s="40"/>
    </row>
    <row r="108" spans="3:4" ht="11.25" customHeight="1">
      <c r="C108" s="255"/>
      <c r="D108" s="40"/>
    </row>
    <row r="109" spans="3:4" ht="11.25" customHeight="1">
      <c r="C109" s="255"/>
      <c r="D109" s="40"/>
    </row>
    <row r="110" spans="3:4" ht="11.25" customHeight="1">
      <c r="C110" s="255"/>
      <c r="D110" s="40"/>
    </row>
    <row r="111" spans="3:4" ht="11.25" customHeight="1">
      <c r="C111" s="255"/>
      <c r="D111" s="40"/>
    </row>
    <row r="112" spans="3:4" ht="11.25" customHeight="1">
      <c r="C112" s="255"/>
      <c r="D112" s="40"/>
    </row>
    <row r="113" spans="3:4" ht="11.25" customHeight="1">
      <c r="C113" s="255"/>
      <c r="D113" s="40"/>
    </row>
    <row r="114" spans="3:4" ht="11.25" customHeight="1">
      <c r="C114" s="255"/>
      <c r="D114" s="40"/>
    </row>
    <row r="115" spans="3:4" ht="11.25" customHeight="1">
      <c r="C115" s="255"/>
      <c r="D115" s="40"/>
    </row>
    <row r="116" spans="3:4" ht="11.25" customHeight="1">
      <c r="C116" s="255"/>
      <c r="D116" s="40"/>
    </row>
    <row r="117" spans="3:4" ht="11.25" customHeight="1">
      <c r="C117" s="255"/>
      <c r="D117" s="40"/>
    </row>
    <row r="118" spans="3:4" ht="11.25" customHeight="1">
      <c r="C118" s="255"/>
      <c r="D118" s="40"/>
    </row>
    <row r="119" spans="3:4" ht="11.25" customHeight="1">
      <c r="C119" s="255"/>
      <c r="D119" s="40"/>
    </row>
    <row r="120" spans="3:4" ht="11.25" customHeight="1">
      <c r="C120" s="255"/>
      <c r="D120" s="40"/>
    </row>
    <row r="121" spans="3:4" ht="11.25" customHeight="1">
      <c r="C121" s="255"/>
      <c r="D121" s="40"/>
    </row>
    <row r="122" spans="3:4" ht="11.25" customHeight="1">
      <c r="C122" s="255"/>
      <c r="D122" s="40"/>
    </row>
    <row r="123" spans="3:4" ht="11.25" customHeight="1">
      <c r="C123" s="255"/>
      <c r="D123" s="40"/>
    </row>
    <row r="124" spans="3:4" ht="11.25" customHeight="1">
      <c r="C124" s="255"/>
      <c r="D124" s="40"/>
    </row>
    <row r="125" spans="3:4" ht="11.25" customHeight="1">
      <c r="C125" s="255"/>
      <c r="D125" s="40"/>
    </row>
    <row r="126" spans="3:4" ht="11.25" customHeight="1">
      <c r="C126" s="255"/>
      <c r="D126" s="40"/>
    </row>
    <row r="127" spans="3:4" ht="11.25" customHeight="1">
      <c r="C127" s="255"/>
      <c r="D127" s="40"/>
    </row>
    <row r="128" spans="3:4" ht="11.25" customHeight="1">
      <c r="C128" s="255"/>
      <c r="D128" s="40"/>
    </row>
    <row r="129" spans="3:4" ht="11.25" customHeight="1">
      <c r="C129" s="255"/>
      <c r="D129" s="40"/>
    </row>
    <row r="130" spans="3:4" ht="11.25" customHeight="1">
      <c r="C130" s="255"/>
      <c r="D130" s="40"/>
    </row>
    <row r="131" spans="3:4" ht="11.25" customHeight="1">
      <c r="C131" s="255"/>
      <c r="D131" s="40"/>
    </row>
    <row r="132" spans="3:4" ht="11.25" customHeight="1">
      <c r="C132" s="255"/>
      <c r="D132" s="40"/>
    </row>
    <row r="133" spans="3:4" ht="11.25" customHeight="1">
      <c r="C133" s="255"/>
      <c r="D133" s="40"/>
    </row>
    <row r="134" spans="3:4" ht="11.25" customHeight="1">
      <c r="C134" s="255"/>
      <c r="D134" s="40"/>
    </row>
    <row r="135" spans="3:4" ht="11.25" customHeight="1">
      <c r="C135" s="255"/>
      <c r="D135" s="40"/>
    </row>
    <row r="136" spans="3:4" ht="11.25" customHeight="1">
      <c r="C136" s="255"/>
      <c r="D136" s="40"/>
    </row>
    <row r="137" spans="3:4" ht="11.25" customHeight="1">
      <c r="C137" s="255"/>
      <c r="D137" s="40"/>
    </row>
    <row r="138" spans="3:4" ht="11.25" customHeight="1">
      <c r="C138" s="255"/>
      <c r="D138" s="40"/>
    </row>
    <row r="139" spans="3:4" ht="11.25" customHeight="1">
      <c r="C139" s="255"/>
      <c r="D139" s="40"/>
    </row>
    <row r="140" spans="3:4" ht="11.25" customHeight="1">
      <c r="C140" s="255"/>
      <c r="D140" s="40"/>
    </row>
    <row r="141" spans="3:4" ht="11.25" customHeight="1">
      <c r="C141" s="255"/>
      <c r="D141" s="40"/>
    </row>
    <row r="142" spans="3:4" ht="11.25" customHeight="1">
      <c r="C142" s="255"/>
      <c r="D142" s="40"/>
    </row>
    <row r="143" spans="3:4" ht="11.25" customHeight="1">
      <c r="C143" s="255"/>
      <c r="D143" s="40"/>
    </row>
    <row r="144" spans="3:4" ht="11.25" customHeight="1">
      <c r="C144" s="255"/>
      <c r="D144" s="40"/>
    </row>
    <row r="145" spans="3:4" ht="11.25" customHeight="1">
      <c r="C145" s="255"/>
      <c r="D145" s="40"/>
    </row>
    <row r="146" spans="3:4" ht="11.25" customHeight="1">
      <c r="C146" s="255"/>
      <c r="D146" s="40"/>
    </row>
    <row r="147" spans="3:4" ht="11.25" customHeight="1">
      <c r="C147" s="255"/>
      <c r="D147" s="40"/>
    </row>
    <row r="148" spans="3:4" ht="11.25" customHeight="1">
      <c r="C148" s="255"/>
      <c r="D148" s="40"/>
    </row>
    <row r="149" spans="3:4" ht="11.25" customHeight="1">
      <c r="C149" s="255"/>
      <c r="D149" s="40"/>
    </row>
    <row r="150" spans="3:4" ht="11.25" customHeight="1">
      <c r="C150" s="255"/>
      <c r="D150" s="40"/>
    </row>
    <row r="151" spans="3:4" ht="11.25" customHeight="1">
      <c r="C151" s="255"/>
      <c r="D151" s="40"/>
    </row>
    <row r="152" spans="3:4" ht="11.25" customHeight="1">
      <c r="C152" s="255"/>
      <c r="D152" s="40"/>
    </row>
    <row r="153" spans="3:4" ht="11.25" customHeight="1">
      <c r="C153" s="255"/>
      <c r="D153" s="40"/>
    </row>
    <row r="154" spans="3:4" ht="11.25" customHeight="1">
      <c r="C154" s="255"/>
      <c r="D154" s="40"/>
    </row>
    <row r="155" spans="3:4" ht="11.25" customHeight="1">
      <c r="C155" s="255"/>
      <c r="D155" s="40"/>
    </row>
    <row r="156" spans="3:4" ht="11.25" customHeight="1">
      <c r="C156" s="255"/>
      <c r="D156" s="40"/>
    </row>
    <row r="157" spans="3:4" ht="11.25" customHeight="1">
      <c r="C157" s="255"/>
      <c r="D157" s="40"/>
    </row>
    <row r="158" spans="3:4" ht="11.25" customHeight="1">
      <c r="C158" s="255"/>
      <c r="D158" s="40"/>
    </row>
    <row r="159" spans="3:4" ht="11.25" customHeight="1">
      <c r="C159" s="255"/>
      <c r="D159" s="40"/>
    </row>
    <row r="160" spans="3:4" ht="11.25" customHeight="1">
      <c r="C160" s="255"/>
      <c r="D160" s="40"/>
    </row>
    <row r="161" spans="3:4" ht="11.25" customHeight="1">
      <c r="C161" s="255"/>
      <c r="D161" s="40"/>
    </row>
    <row r="162" spans="3:4" ht="11.25" customHeight="1">
      <c r="C162" s="255"/>
      <c r="D162" s="40"/>
    </row>
    <row r="163" spans="3:4" ht="11.25" customHeight="1">
      <c r="C163" s="255"/>
      <c r="D163" s="40"/>
    </row>
    <row r="164" spans="3:4" ht="11.25" customHeight="1">
      <c r="C164" s="255"/>
      <c r="D164" s="40"/>
    </row>
    <row r="165" spans="3:4" ht="11.25" customHeight="1">
      <c r="C165" s="255"/>
      <c r="D165" s="40"/>
    </row>
    <row r="166" spans="3:4" ht="11.25" customHeight="1">
      <c r="C166" s="255"/>
      <c r="D166" s="40"/>
    </row>
    <row r="167" spans="3:4" ht="11.25" customHeight="1">
      <c r="C167" s="255"/>
      <c r="D167" s="40"/>
    </row>
    <row r="168" spans="3:4" ht="11.25" customHeight="1">
      <c r="C168" s="255"/>
      <c r="D168" s="40"/>
    </row>
    <row r="169" spans="3:4" ht="11.25" customHeight="1">
      <c r="C169" s="255"/>
      <c r="D169" s="40"/>
    </row>
    <row r="170" spans="3:4" ht="11.25" customHeight="1">
      <c r="C170" s="255"/>
      <c r="D170" s="40"/>
    </row>
    <row r="171" spans="3:4" ht="11.25" customHeight="1">
      <c r="C171" s="255"/>
      <c r="D171" s="40"/>
    </row>
    <row r="172" spans="3:4" ht="11.25" customHeight="1">
      <c r="C172" s="255"/>
      <c r="D172" s="40"/>
    </row>
    <row r="173" spans="3:4" ht="11.25" customHeight="1">
      <c r="C173" s="255"/>
      <c r="D173" s="40"/>
    </row>
    <row r="174" spans="3:4" ht="11.25" customHeight="1">
      <c r="C174" s="255"/>
      <c r="D174" s="40"/>
    </row>
    <row r="175" spans="3:4" ht="11.25" customHeight="1">
      <c r="C175" s="255"/>
      <c r="D175" s="40"/>
    </row>
    <row r="176" spans="3:4" ht="11.25" customHeight="1">
      <c r="C176" s="255"/>
      <c r="D176" s="40"/>
    </row>
    <row r="177" spans="3:4" ht="11.25" customHeight="1">
      <c r="C177" s="255"/>
      <c r="D177" s="40"/>
    </row>
    <row r="178" spans="3:4" ht="11.25" customHeight="1">
      <c r="C178" s="255"/>
      <c r="D178" s="40"/>
    </row>
    <row r="179" spans="3:4" ht="11.25" customHeight="1">
      <c r="C179" s="255"/>
      <c r="D179" s="40"/>
    </row>
    <row r="180" spans="3:4" ht="11.25" customHeight="1">
      <c r="C180" s="255"/>
      <c r="D180" s="40"/>
    </row>
    <row r="181" spans="3:4" ht="11.25" customHeight="1">
      <c r="C181" s="255"/>
      <c r="D181" s="40"/>
    </row>
    <row r="182" spans="3:4" ht="11.25" customHeight="1">
      <c r="C182" s="255"/>
      <c r="D182" s="40"/>
    </row>
    <row r="183" spans="3:4" ht="11.25" customHeight="1">
      <c r="C183" s="255"/>
      <c r="D183" s="40"/>
    </row>
    <row r="184" spans="3:4" ht="11.25" customHeight="1">
      <c r="C184" s="255"/>
      <c r="D184" s="40"/>
    </row>
    <row r="185" spans="3:4" ht="11.25" customHeight="1">
      <c r="C185" s="255"/>
      <c r="D185" s="40"/>
    </row>
    <row r="186" spans="3:4" ht="11.25" customHeight="1">
      <c r="C186" s="255"/>
      <c r="D186" s="40"/>
    </row>
    <row r="187" spans="3:4" ht="11.25" customHeight="1">
      <c r="C187" s="255"/>
      <c r="D187" s="40"/>
    </row>
    <row r="188" spans="3:4" ht="11.25" customHeight="1">
      <c r="C188" s="255"/>
      <c r="D188" s="40"/>
    </row>
    <row r="189" spans="3:4" ht="11.25" customHeight="1">
      <c r="C189" s="255"/>
      <c r="D189" s="40"/>
    </row>
    <row r="190" spans="3:4" ht="11.25" customHeight="1">
      <c r="C190" s="255"/>
      <c r="D190" s="40"/>
    </row>
    <row r="191" spans="3:4" ht="11.25" customHeight="1">
      <c r="C191" s="255"/>
      <c r="D191" s="40"/>
    </row>
    <row r="192" spans="3:4" ht="11.25" customHeight="1">
      <c r="C192" s="255"/>
      <c r="D192" s="40"/>
    </row>
    <row r="193" spans="3:4" ht="11.25" customHeight="1">
      <c r="C193" s="255"/>
      <c r="D193" s="40"/>
    </row>
    <row r="194" spans="3:4" ht="11.25" customHeight="1">
      <c r="C194" s="255"/>
      <c r="D194" s="40"/>
    </row>
    <row r="195" spans="3:4" ht="11.25" customHeight="1">
      <c r="C195" s="255"/>
      <c r="D195" s="40"/>
    </row>
    <row r="196" spans="3:4" ht="11.25" customHeight="1">
      <c r="C196" s="255"/>
      <c r="D196" s="40"/>
    </row>
    <row r="197" spans="3:4" ht="11.25" customHeight="1">
      <c r="C197" s="255"/>
      <c r="D197" s="40"/>
    </row>
    <row r="198" spans="3:4" ht="11.25" customHeight="1">
      <c r="C198" s="255"/>
      <c r="D198" s="40"/>
    </row>
    <row r="199" spans="3:4" ht="11.25" customHeight="1">
      <c r="C199" s="255"/>
      <c r="D199" s="40"/>
    </row>
    <row r="200" spans="3:4" ht="11.25" customHeight="1">
      <c r="C200" s="255"/>
      <c r="D200" s="40"/>
    </row>
    <row r="201" spans="3:4" ht="11.25" customHeight="1">
      <c r="C201" s="255"/>
      <c r="D201" s="40"/>
    </row>
    <row r="202" spans="3:4" ht="11.25" customHeight="1">
      <c r="C202" s="255"/>
      <c r="D202" s="40"/>
    </row>
    <row r="203" spans="3:4" ht="11.25" customHeight="1">
      <c r="C203" s="255"/>
      <c r="D203" s="40"/>
    </row>
    <row r="204" spans="3:4" ht="11.25" customHeight="1">
      <c r="C204" s="255"/>
      <c r="D204" s="40"/>
    </row>
    <row r="205" spans="3:4" ht="11.25" customHeight="1">
      <c r="C205" s="255"/>
      <c r="D205" s="40"/>
    </row>
    <row r="206" spans="3:4" ht="11.25" customHeight="1">
      <c r="C206" s="255"/>
      <c r="D206" s="40"/>
    </row>
    <row r="207" spans="3:4" ht="11.25" customHeight="1">
      <c r="C207" s="255"/>
      <c r="D207" s="40"/>
    </row>
    <row r="208" spans="3:4" ht="11.25" customHeight="1">
      <c r="C208" s="255"/>
      <c r="D208" s="40"/>
    </row>
    <row r="209" spans="3:4" ht="11.25" customHeight="1">
      <c r="C209" s="255"/>
      <c r="D209" s="40"/>
    </row>
    <row r="210" spans="3:4" ht="11.25" customHeight="1">
      <c r="C210" s="255"/>
      <c r="D210" s="40"/>
    </row>
    <row r="211" spans="3:4" ht="11.25" customHeight="1">
      <c r="C211" s="255"/>
      <c r="D211" s="40"/>
    </row>
    <row r="212" spans="3:4" ht="11.25" customHeight="1">
      <c r="C212" s="255"/>
      <c r="D212" s="40"/>
    </row>
    <row r="213" spans="3:4" ht="11.25" customHeight="1">
      <c r="C213" s="255"/>
      <c r="D213" s="40"/>
    </row>
    <row r="214" spans="3:4" ht="11.25" customHeight="1">
      <c r="C214" s="255"/>
      <c r="D214" s="40"/>
    </row>
    <row r="215" spans="3:4" ht="11.25" customHeight="1">
      <c r="C215" s="255"/>
      <c r="D215" s="40"/>
    </row>
    <row r="216" spans="3:4" ht="11.25" customHeight="1">
      <c r="C216" s="255"/>
      <c r="D216" s="40"/>
    </row>
    <row r="217" spans="3:4" ht="11.25" customHeight="1">
      <c r="C217" s="255"/>
      <c r="D217" s="40"/>
    </row>
    <row r="218" spans="3:4" ht="11.25" customHeight="1">
      <c r="C218" s="255"/>
      <c r="D218" s="40"/>
    </row>
    <row r="219" spans="3:4" ht="11.25" customHeight="1">
      <c r="C219" s="255"/>
      <c r="D219" s="40"/>
    </row>
    <row r="220" spans="3:4" ht="11.25" customHeight="1">
      <c r="C220" s="255"/>
      <c r="D220" s="40"/>
    </row>
    <row r="221" spans="3:4" ht="11.25" customHeight="1">
      <c r="C221" s="255"/>
      <c r="D221" s="40"/>
    </row>
    <row r="222" spans="3:4" ht="11.25" customHeight="1">
      <c r="C222" s="255"/>
      <c r="D222" s="40"/>
    </row>
    <row r="223" spans="3:4" ht="11.25" customHeight="1">
      <c r="C223" s="255"/>
      <c r="D223" s="40"/>
    </row>
    <row r="224" spans="3:4" ht="11.25" customHeight="1">
      <c r="C224" s="255"/>
      <c r="D224" s="40"/>
    </row>
    <row r="225" spans="3:4" ht="11.25" customHeight="1">
      <c r="C225" s="255"/>
      <c r="D225" s="40"/>
    </row>
    <row r="226" spans="3:4" ht="11.25" customHeight="1">
      <c r="C226" s="255"/>
      <c r="D226" s="40"/>
    </row>
    <row r="227" spans="3:4" ht="11.25" customHeight="1">
      <c r="C227" s="255"/>
      <c r="D227" s="40"/>
    </row>
    <row r="228" spans="3:4" ht="11.25" customHeight="1">
      <c r="C228" s="255"/>
      <c r="D228" s="40"/>
    </row>
    <row r="229" spans="3:4" ht="11.25" customHeight="1">
      <c r="C229" s="255"/>
      <c r="D229" s="40"/>
    </row>
    <row r="230" spans="3:4" ht="11.25" customHeight="1">
      <c r="C230" s="255"/>
      <c r="D230" s="40"/>
    </row>
    <row r="231" spans="3:4" ht="11.25" customHeight="1">
      <c r="C231" s="255"/>
      <c r="D231" s="40"/>
    </row>
    <row r="232" spans="3:4" ht="11.25" customHeight="1">
      <c r="C232" s="255"/>
      <c r="D232" s="40"/>
    </row>
    <row r="233" spans="3:4" ht="11.25" customHeight="1">
      <c r="C233" s="255"/>
      <c r="D233" s="40"/>
    </row>
    <row r="234" spans="3:4" ht="11.25" customHeight="1">
      <c r="C234" s="255"/>
      <c r="D234" s="40"/>
    </row>
    <row r="235" spans="3:4" ht="11.25" customHeight="1">
      <c r="C235" s="255"/>
      <c r="D235" s="40"/>
    </row>
    <row r="236" spans="3:4" ht="11.25" customHeight="1">
      <c r="C236" s="255"/>
      <c r="D236" s="40"/>
    </row>
    <row r="237" spans="3:4" ht="11.25" customHeight="1">
      <c r="C237" s="255"/>
      <c r="D237" s="40"/>
    </row>
    <row r="238" spans="3:4" ht="11.25" customHeight="1">
      <c r="C238" s="255"/>
      <c r="D238" s="40"/>
    </row>
    <row r="239" spans="3:4" ht="11.25" customHeight="1">
      <c r="C239" s="255"/>
      <c r="D239" s="40"/>
    </row>
    <row r="240" spans="3:4" ht="11.25" customHeight="1">
      <c r="C240" s="255"/>
      <c r="D240" s="40"/>
    </row>
    <row r="241" spans="3:4" ht="11.25" customHeight="1">
      <c r="C241" s="255"/>
      <c r="D241" s="40"/>
    </row>
    <row r="242" spans="3:4" ht="11.25" customHeight="1">
      <c r="C242" s="255"/>
      <c r="D242" s="40"/>
    </row>
    <row r="243" spans="3:4" ht="11.25" customHeight="1">
      <c r="C243" s="255"/>
      <c r="D243" s="40"/>
    </row>
    <row r="244" spans="3:4" ht="11.25" customHeight="1">
      <c r="C244" s="255"/>
      <c r="D244" s="40"/>
    </row>
    <row r="245" spans="3:4" ht="11.25" customHeight="1">
      <c r="C245" s="255"/>
      <c r="D245" s="40"/>
    </row>
    <row r="246" spans="3:4" ht="11.25" customHeight="1">
      <c r="C246" s="255"/>
      <c r="D246" s="40"/>
    </row>
    <row r="247" spans="3:4" ht="11.25" customHeight="1">
      <c r="C247" s="255"/>
      <c r="D247" s="40"/>
    </row>
    <row r="248" spans="3:4" ht="11.25" customHeight="1">
      <c r="C248" s="255"/>
      <c r="D248" s="40"/>
    </row>
    <row r="249" spans="3:4" ht="11.25" customHeight="1">
      <c r="C249" s="255"/>
      <c r="D249" s="40"/>
    </row>
    <row r="250" spans="3:4" ht="11.25" customHeight="1">
      <c r="C250" s="255"/>
      <c r="D250" s="40"/>
    </row>
    <row r="251" spans="3:4" ht="11.25" customHeight="1">
      <c r="C251" s="255"/>
      <c r="D251" s="40"/>
    </row>
    <row r="252" spans="3:4" ht="11.25" customHeight="1">
      <c r="C252" s="255"/>
      <c r="D252" s="40"/>
    </row>
    <row r="253" spans="3:4" ht="11.25" customHeight="1">
      <c r="C253" s="255"/>
      <c r="D253" s="40"/>
    </row>
    <row r="254" spans="3:4" ht="11.25" customHeight="1">
      <c r="C254" s="255"/>
      <c r="D254" s="40"/>
    </row>
    <row r="255" spans="3:4" ht="11.25" customHeight="1">
      <c r="C255" s="255"/>
      <c r="D255" s="40"/>
    </row>
    <row r="256" spans="3:4" ht="11.25" customHeight="1">
      <c r="C256" s="255"/>
      <c r="D256" s="40"/>
    </row>
    <row r="257" spans="3:4" ht="11.25" customHeight="1">
      <c r="C257" s="255"/>
      <c r="D257" s="40"/>
    </row>
    <row r="258" spans="3:4" ht="11.25" customHeight="1">
      <c r="C258" s="255"/>
      <c r="D258" s="40"/>
    </row>
    <row r="259" spans="3:4" ht="11.25" customHeight="1">
      <c r="C259" s="255"/>
      <c r="D259" s="40"/>
    </row>
    <row r="260" spans="3:4" ht="11.25" customHeight="1">
      <c r="C260" s="255"/>
      <c r="D260" s="40"/>
    </row>
    <row r="261" spans="3:4" ht="11.25" customHeight="1">
      <c r="C261" s="255"/>
      <c r="D261" s="40"/>
    </row>
    <row r="262" spans="3:4" ht="12.75" customHeight="1">
      <c r="C262" s="255"/>
      <c r="D262" s="40"/>
    </row>
    <row r="263" spans="3:4" ht="12.75" customHeight="1">
      <c r="C263" s="255"/>
      <c r="D263" s="40"/>
    </row>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sheetData>
  <sheetProtection/>
  <protectedRanges>
    <protectedRange password="C5B5" sqref="C46:D46" name="Range1_1"/>
  </protectedRanges>
  <printOptions/>
  <pageMargins left="0.75" right="0.75" top="0.37" bottom="0.25" header="0.5" footer="0.5"/>
  <pageSetup fitToHeight="1" fitToWidth="1"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A2:N253"/>
  <sheetViews>
    <sheetView workbookViewId="0" topLeftCell="A3">
      <selection activeCell="D46" sqref="D46"/>
    </sheetView>
  </sheetViews>
  <sheetFormatPr defaultColWidth="9.33203125" defaultRowHeight="12.75"/>
  <cols>
    <col min="1" max="1" width="30.83203125" style="0" customWidth="1"/>
    <col min="2" max="2" width="13.33203125" style="15" customWidth="1"/>
    <col min="3" max="3" width="12.66015625" style="15" customWidth="1"/>
    <col min="4" max="4" width="17.5" style="15" customWidth="1"/>
    <col min="5" max="5" width="16" style="15" customWidth="1"/>
    <col min="6" max="6" width="13.33203125" style="15" customWidth="1"/>
    <col min="7" max="7" width="1.0078125" style="15" customWidth="1"/>
    <col min="8" max="8" width="2.66015625" style="0" hidden="1" customWidth="1"/>
    <col min="9" max="9" width="9.33203125" style="0" hidden="1" customWidth="1"/>
  </cols>
  <sheetData>
    <row r="1" ht="12.75"/>
    <row r="2" ht="15.75">
      <c r="A2" s="48" t="s">
        <v>159</v>
      </c>
    </row>
    <row r="3" ht="12.75">
      <c r="A3" s="2" t="s">
        <v>0</v>
      </c>
    </row>
    <row r="4" ht="15.75">
      <c r="A4" s="3"/>
    </row>
    <row r="5" ht="15.75">
      <c r="A5" s="16"/>
    </row>
    <row r="6" spans="1:6" ht="13.5">
      <c r="A6" s="100" t="s">
        <v>198</v>
      </c>
      <c r="B6" s="83"/>
      <c r="C6" s="83"/>
      <c r="D6" s="83"/>
      <c r="E6" s="83"/>
      <c r="F6" s="83"/>
    </row>
    <row r="7" spans="1:6" ht="14.25" customHeight="1" thickBot="1">
      <c r="A7" s="102" t="s">
        <v>221</v>
      </c>
      <c r="B7" s="84"/>
      <c r="C7" s="84"/>
      <c r="D7" s="84"/>
      <c r="E7" s="84"/>
      <c r="F7" s="84"/>
    </row>
    <row r="8" ht="16.5" thickTop="1">
      <c r="A8" s="17"/>
    </row>
    <row r="9" spans="1:14" ht="15.75" customHeight="1">
      <c r="A9" s="104"/>
      <c r="B9" s="201"/>
      <c r="C9" s="122"/>
      <c r="D9" s="200" t="s">
        <v>131</v>
      </c>
      <c r="E9" s="124"/>
      <c r="F9" s="110"/>
      <c r="G9" s="43"/>
      <c r="H9" s="47"/>
      <c r="I9" s="47"/>
      <c r="J9" s="47"/>
      <c r="K9" s="47"/>
      <c r="L9" s="47"/>
      <c r="M9" s="47"/>
      <c r="N9" s="47"/>
    </row>
    <row r="10" spans="1:14" ht="15.75" customHeight="1">
      <c r="A10" s="107"/>
      <c r="C10" s="330" t="s">
        <v>101</v>
      </c>
      <c r="D10" s="331" t="s">
        <v>3</v>
      </c>
      <c r="E10" s="331" t="s">
        <v>4</v>
      </c>
      <c r="F10" s="332"/>
      <c r="G10" s="43"/>
      <c r="H10" s="47"/>
      <c r="I10" s="47"/>
      <c r="J10" s="47"/>
      <c r="K10" s="47"/>
      <c r="L10" s="47"/>
      <c r="M10" s="47"/>
      <c r="N10" s="47"/>
    </row>
    <row r="11" spans="1:14" ht="15.75" customHeight="1">
      <c r="A11" s="123"/>
      <c r="C11" s="331" t="s">
        <v>102</v>
      </c>
      <c r="D11" s="331" t="s">
        <v>6</v>
      </c>
      <c r="E11" s="331" t="s">
        <v>7</v>
      </c>
      <c r="F11" s="330" t="s">
        <v>5</v>
      </c>
      <c r="G11" s="43"/>
      <c r="H11" s="47"/>
      <c r="I11" s="47"/>
      <c r="J11" s="47"/>
      <c r="K11" s="47"/>
      <c r="L11" s="47"/>
      <c r="M11" s="47"/>
      <c r="N11" s="47"/>
    </row>
    <row r="12" spans="1:14" ht="15.75" customHeight="1">
      <c r="A12" s="108"/>
      <c r="C12" s="321" t="s">
        <v>1</v>
      </c>
      <c r="D12" s="333" t="s">
        <v>1</v>
      </c>
      <c r="E12" s="333" t="s">
        <v>1</v>
      </c>
      <c r="F12" s="321" t="s">
        <v>1</v>
      </c>
      <c r="G12" s="43"/>
      <c r="H12" s="47"/>
      <c r="I12" s="47"/>
      <c r="J12" s="47"/>
      <c r="K12" s="47"/>
      <c r="L12" s="47"/>
      <c r="M12" s="47"/>
      <c r="N12" s="47"/>
    </row>
    <row r="13" spans="1:14" ht="15.75" customHeight="1">
      <c r="A13" s="267"/>
      <c r="C13" s="268"/>
      <c r="D13" s="269"/>
      <c r="E13" s="269"/>
      <c r="F13" s="268"/>
      <c r="G13" s="43"/>
      <c r="H13" s="47"/>
      <c r="I13" s="47"/>
      <c r="J13" s="47"/>
      <c r="K13" s="47"/>
      <c r="L13" s="47"/>
      <c r="M13" s="47"/>
      <c r="N13" s="47"/>
    </row>
    <row r="14" spans="1:14" ht="15.75" customHeight="1">
      <c r="A14" s="270" t="s">
        <v>170</v>
      </c>
      <c r="C14" s="223">
        <f>'BS'!C48</f>
        <v>40000</v>
      </c>
      <c r="D14" s="224">
        <f>'BS'!C49</f>
        <v>6966</v>
      </c>
      <c r="E14" s="224">
        <f>'BS'!D50</f>
        <v>16058</v>
      </c>
      <c r="F14" s="223">
        <f>SUM(C14:E14)</f>
        <v>63024</v>
      </c>
      <c r="G14" s="72"/>
      <c r="H14" s="72"/>
      <c r="I14" s="72"/>
      <c r="J14" s="72"/>
      <c r="K14" s="44"/>
      <c r="L14" s="47"/>
      <c r="M14" s="47"/>
      <c r="N14" s="47"/>
    </row>
    <row r="15" spans="1:14" ht="15.75" customHeight="1">
      <c r="A15" s="270"/>
      <c r="C15" s="223"/>
      <c r="D15" s="224"/>
      <c r="E15" s="224"/>
      <c r="F15" s="223"/>
      <c r="G15" s="72"/>
      <c r="H15" s="72"/>
      <c r="I15" s="72"/>
      <c r="J15" s="72"/>
      <c r="K15" s="44"/>
      <c r="L15" s="47"/>
      <c r="M15" s="47"/>
      <c r="N15" s="47"/>
    </row>
    <row r="16" spans="1:14" ht="15.75" customHeight="1" hidden="1">
      <c r="A16" s="231" t="s">
        <v>103</v>
      </c>
      <c r="C16" s="223">
        <v>0</v>
      </c>
      <c r="D16" s="224">
        <v>0</v>
      </c>
      <c r="E16" s="224">
        <v>0</v>
      </c>
      <c r="F16" s="223">
        <f>SUM(C16:E16)</f>
        <v>0</v>
      </c>
      <c r="G16" s="72"/>
      <c r="H16" s="72"/>
      <c r="I16" s="72"/>
      <c r="J16" s="72"/>
      <c r="K16" s="44"/>
      <c r="L16" s="47"/>
      <c r="M16" s="47"/>
      <c r="N16" s="47"/>
    </row>
    <row r="17" spans="1:14" ht="15.75" customHeight="1" hidden="1">
      <c r="A17" s="231"/>
      <c r="C17" s="223"/>
      <c r="D17" s="224"/>
      <c r="E17" s="224"/>
      <c r="F17" s="223"/>
      <c r="G17" s="72"/>
      <c r="H17" s="72"/>
      <c r="I17" s="72"/>
      <c r="J17" s="72"/>
      <c r="K17" s="44"/>
      <c r="L17" s="47"/>
      <c r="M17" s="47"/>
      <c r="N17" s="47"/>
    </row>
    <row r="18" spans="1:14" ht="15.75" customHeight="1" hidden="1">
      <c r="A18" s="231" t="s">
        <v>104</v>
      </c>
      <c r="C18" s="223">
        <v>0</v>
      </c>
      <c r="D18" s="224">
        <v>0</v>
      </c>
      <c r="E18" s="224">
        <v>0</v>
      </c>
      <c r="F18" s="223">
        <f>SUM(C18:E18)</f>
        <v>0</v>
      </c>
      <c r="G18" s="72"/>
      <c r="H18" s="72"/>
      <c r="I18" s="72"/>
      <c r="J18" s="72"/>
      <c r="K18" s="44"/>
      <c r="L18" s="47"/>
      <c r="M18" s="47"/>
      <c r="N18" s="47"/>
    </row>
    <row r="19" spans="1:14" ht="15.75" customHeight="1" hidden="1">
      <c r="A19" s="271"/>
      <c r="C19" s="223"/>
      <c r="D19" s="224"/>
      <c r="E19" s="224"/>
      <c r="F19" s="223"/>
      <c r="G19" s="72"/>
      <c r="H19" s="72"/>
      <c r="I19" s="72"/>
      <c r="J19" s="72"/>
      <c r="K19" s="44"/>
      <c r="L19" s="47"/>
      <c r="M19" s="47"/>
      <c r="N19" s="47"/>
    </row>
    <row r="20" spans="1:14" ht="15.75" customHeight="1">
      <c r="A20" s="231" t="s">
        <v>171</v>
      </c>
      <c r="C20" s="223">
        <v>0</v>
      </c>
      <c r="D20" s="224">
        <v>0</v>
      </c>
      <c r="E20" s="224">
        <f>'P&amp;L'!D29</f>
        <v>-25094</v>
      </c>
      <c r="F20" s="223">
        <f>SUM(C20:E20)</f>
        <v>-25094</v>
      </c>
      <c r="G20" s="72"/>
      <c r="H20" s="72"/>
      <c r="I20" s="72"/>
      <c r="J20" s="72"/>
      <c r="K20" s="44"/>
      <c r="L20" s="47"/>
      <c r="M20" s="47"/>
      <c r="N20" s="47"/>
    </row>
    <row r="21" spans="1:14" ht="15.75" customHeight="1">
      <c r="A21" s="231"/>
      <c r="C21" s="223"/>
      <c r="D21" s="224"/>
      <c r="E21" s="224"/>
      <c r="F21" s="223"/>
      <c r="G21" s="72"/>
      <c r="H21" s="72"/>
      <c r="I21" s="72"/>
      <c r="J21" s="72"/>
      <c r="K21" s="44"/>
      <c r="L21" s="47"/>
      <c r="M21" s="47"/>
      <c r="N21" s="47"/>
    </row>
    <row r="22" spans="1:14" ht="15.75" customHeight="1" thickBot="1">
      <c r="A22" s="231" t="s">
        <v>219</v>
      </c>
      <c r="C22" s="216">
        <f>SUM(C14:C21)</f>
        <v>40000</v>
      </c>
      <c r="D22" s="216">
        <f>SUM(D14:D21)</f>
        <v>6966</v>
      </c>
      <c r="E22" s="363">
        <f>SUM(E14:E21)</f>
        <v>-9036</v>
      </c>
      <c r="F22" s="216">
        <f>SUM(C22:E22)</f>
        <v>37930</v>
      </c>
      <c r="G22" s="72"/>
      <c r="H22" s="72"/>
      <c r="I22" s="72"/>
      <c r="J22" s="72"/>
      <c r="K22" s="44"/>
      <c r="L22" s="47"/>
      <c r="M22" s="47"/>
      <c r="N22" s="47"/>
    </row>
    <row r="23" spans="1:14" ht="15.75" customHeight="1" thickTop="1">
      <c r="A23" s="106"/>
      <c r="C23" s="214"/>
      <c r="D23" s="214"/>
      <c r="E23" s="214"/>
      <c r="F23" s="214"/>
      <c r="G23" s="72"/>
      <c r="H23" s="72"/>
      <c r="I23" s="72"/>
      <c r="J23" s="72"/>
      <c r="K23" s="44"/>
      <c r="L23" s="47"/>
      <c r="M23" s="47"/>
      <c r="N23" s="47"/>
    </row>
    <row r="24" spans="1:14" ht="15.75" customHeight="1">
      <c r="A24" s="106"/>
      <c r="C24" s="111"/>
      <c r="D24" s="111"/>
      <c r="E24" s="111"/>
      <c r="F24" s="111"/>
      <c r="G24" s="72"/>
      <c r="H24" s="72"/>
      <c r="I24" s="72"/>
      <c r="J24" s="72"/>
      <c r="K24" s="44"/>
      <c r="L24" s="47"/>
      <c r="M24" s="47"/>
      <c r="N24" s="47"/>
    </row>
    <row r="25" spans="1:11" ht="15.75" customHeight="1">
      <c r="A25" s="270" t="s">
        <v>165</v>
      </c>
      <c r="C25" s="250">
        <v>40000</v>
      </c>
      <c r="D25" s="250">
        <v>6966</v>
      </c>
      <c r="E25" s="250">
        <v>13416</v>
      </c>
      <c r="F25" s="250">
        <f>SUM(C25:E25)</f>
        <v>60382</v>
      </c>
      <c r="G25" s="80"/>
      <c r="H25" s="80"/>
      <c r="I25" s="80"/>
      <c r="J25" s="80"/>
      <c r="K25" s="14"/>
    </row>
    <row r="26" spans="1:11" ht="15.75" customHeight="1">
      <c r="A26" s="231"/>
      <c r="C26" s="250"/>
      <c r="D26" s="250"/>
      <c r="E26" s="250"/>
      <c r="F26" s="250"/>
      <c r="G26" s="80"/>
      <c r="H26" s="80"/>
      <c r="I26" s="80"/>
      <c r="J26" s="80"/>
      <c r="K26" s="14"/>
    </row>
    <row r="27" spans="1:11" ht="15.75" customHeight="1" hidden="1">
      <c r="A27" s="231" t="s">
        <v>103</v>
      </c>
      <c r="C27" s="250">
        <v>0</v>
      </c>
      <c r="D27" s="250">
        <v>0</v>
      </c>
      <c r="E27" s="250">
        <v>0</v>
      </c>
      <c r="F27" s="250">
        <f>SUM(C27:E27)</f>
        <v>0</v>
      </c>
      <c r="G27" s="80"/>
      <c r="H27" s="80"/>
      <c r="I27" s="80"/>
      <c r="J27" s="80"/>
      <c r="K27" s="14"/>
    </row>
    <row r="28" spans="1:11" ht="15.75" customHeight="1" hidden="1">
      <c r="A28" s="231"/>
      <c r="C28" s="250"/>
      <c r="D28" s="250"/>
      <c r="E28" s="250"/>
      <c r="F28" s="250"/>
      <c r="G28" s="80"/>
      <c r="H28" s="80"/>
      <c r="I28" s="80"/>
      <c r="J28" s="80"/>
      <c r="K28" s="14"/>
    </row>
    <row r="29" spans="1:11" ht="15.75" customHeight="1" hidden="1">
      <c r="A29" s="231" t="s">
        <v>104</v>
      </c>
      <c r="C29" s="250">
        <v>0</v>
      </c>
      <c r="D29" s="250">
        <v>0</v>
      </c>
      <c r="E29" s="250">
        <v>0</v>
      </c>
      <c r="F29" s="250">
        <f>SUM(C29:E29)</f>
        <v>0</v>
      </c>
      <c r="G29" s="80"/>
      <c r="H29" s="80"/>
      <c r="I29" s="80"/>
      <c r="J29" s="80"/>
      <c r="K29" s="14"/>
    </row>
    <row r="30" spans="1:11" ht="15.75" customHeight="1" hidden="1">
      <c r="A30" s="231"/>
      <c r="C30" s="250"/>
      <c r="D30" s="250"/>
      <c r="E30" s="250"/>
      <c r="F30" s="250"/>
      <c r="G30" s="80"/>
      <c r="H30" s="80"/>
      <c r="I30" s="80"/>
      <c r="J30" s="80"/>
      <c r="K30" s="14"/>
    </row>
    <row r="31" spans="1:11" ht="15.75" customHeight="1">
      <c r="A31" s="231" t="s">
        <v>105</v>
      </c>
      <c r="C31" s="250">
        <v>0</v>
      </c>
      <c r="D31" s="250">
        <v>0</v>
      </c>
      <c r="E31" s="250">
        <f>'P&amp;L'!E29</f>
        <v>2642</v>
      </c>
      <c r="F31" s="250">
        <f>SUM(C31:E31)</f>
        <v>2642</v>
      </c>
      <c r="G31" s="80"/>
      <c r="H31" s="80"/>
      <c r="I31" s="80"/>
      <c r="J31" s="80"/>
      <c r="K31" s="14"/>
    </row>
    <row r="32" spans="1:11" ht="15.75" customHeight="1">
      <c r="A32" s="231"/>
      <c r="C32" s="250"/>
      <c r="D32" s="250"/>
      <c r="E32" s="250"/>
      <c r="F32" s="250"/>
      <c r="G32" s="80"/>
      <c r="H32" s="80"/>
      <c r="I32" s="80"/>
      <c r="J32" s="80"/>
      <c r="K32" s="14"/>
    </row>
    <row r="33" spans="1:11" ht="15.75" customHeight="1" thickBot="1">
      <c r="A33" s="231" t="s">
        <v>220</v>
      </c>
      <c r="C33" s="251">
        <f>SUM(C25:C32)</f>
        <v>40000</v>
      </c>
      <c r="D33" s="251">
        <f>SUM(D25:D32)</f>
        <v>6966</v>
      </c>
      <c r="E33" s="251">
        <f>SUM(E25:E32)</f>
        <v>16058</v>
      </c>
      <c r="F33" s="251">
        <f>SUM(F25:F32)</f>
        <v>63024</v>
      </c>
      <c r="G33" s="81"/>
      <c r="H33" s="81"/>
      <c r="I33" s="81"/>
      <c r="J33" s="80"/>
      <c r="K33" s="14"/>
    </row>
    <row r="34" spans="1:11" ht="15.75" customHeight="1" thickTop="1">
      <c r="A34" s="252"/>
      <c r="B34" s="253"/>
      <c r="C34" s="253"/>
      <c r="D34" s="253"/>
      <c r="E34" s="253"/>
      <c r="F34" s="253"/>
      <c r="G34" s="80"/>
      <c r="H34" s="80"/>
      <c r="I34" s="80"/>
      <c r="J34" s="80"/>
      <c r="K34" s="14"/>
    </row>
    <row r="35" spans="1:11" ht="15.75" customHeight="1">
      <c r="A35" s="71"/>
      <c r="B35" s="82"/>
      <c r="C35" s="82"/>
      <c r="D35" s="82"/>
      <c r="E35" s="82"/>
      <c r="F35" s="82"/>
      <c r="G35" s="80"/>
      <c r="H35" s="80"/>
      <c r="I35" s="80"/>
      <c r="J35" s="80"/>
      <c r="K35" s="14"/>
    </row>
    <row r="36" spans="2:11" ht="15.75" customHeight="1">
      <c r="B36" s="64"/>
      <c r="C36" s="64"/>
      <c r="D36" s="64"/>
      <c r="E36" s="64"/>
      <c r="F36" s="64"/>
      <c r="G36" s="14"/>
      <c r="H36" s="14"/>
      <c r="I36" s="14"/>
      <c r="J36" s="14"/>
      <c r="K36" s="14"/>
    </row>
    <row r="37" spans="2:11" ht="15.75" customHeight="1">
      <c r="B37" s="64"/>
      <c r="C37" s="64"/>
      <c r="D37" s="64"/>
      <c r="E37" s="64"/>
      <c r="F37" s="64"/>
      <c r="G37" s="14"/>
      <c r="H37" s="14"/>
      <c r="I37" s="14"/>
      <c r="J37" s="14"/>
      <c r="K37" s="14"/>
    </row>
    <row r="38" spans="2:11" ht="15.75" customHeight="1">
      <c r="B38" s="64"/>
      <c r="C38" s="64"/>
      <c r="D38" s="64"/>
      <c r="E38" s="64"/>
      <c r="F38" s="64"/>
      <c r="G38" s="14"/>
      <c r="H38" s="14"/>
      <c r="I38" s="14"/>
      <c r="J38" s="14"/>
      <c r="K38" s="14"/>
    </row>
    <row r="39" spans="2:11" ht="15.75" customHeight="1">
      <c r="B39" s="64"/>
      <c r="C39" s="64"/>
      <c r="D39" s="64"/>
      <c r="E39" s="64"/>
      <c r="F39" s="64"/>
      <c r="G39" s="14"/>
      <c r="H39" s="14"/>
      <c r="I39" s="14"/>
      <c r="J39" s="14"/>
      <c r="K39" s="14"/>
    </row>
    <row r="40" spans="2:11" ht="15.75" customHeight="1">
      <c r="B40" s="64"/>
      <c r="C40" s="64"/>
      <c r="D40" s="64"/>
      <c r="E40" s="64"/>
      <c r="F40" s="64"/>
      <c r="G40" s="14"/>
      <c r="H40" s="14"/>
      <c r="I40" s="14"/>
      <c r="J40" s="14"/>
      <c r="K40" s="14"/>
    </row>
    <row r="41" spans="2:11" ht="15.75" customHeight="1">
      <c r="B41" s="64"/>
      <c r="C41" s="64"/>
      <c r="D41" s="64"/>
      <c r="E41" s="64"/>
      <c r="F41" s="64"/>
      <c r="G41" s="14"/>
      <c r="H41" s="14"/>
      <c r="I41" s="14"/>
      <c r="J41" s="14"/>
      <c r="K41" s="14"/>
    </row>
    <row r="42" spans="2:11" ht="15.75" customHeight="1">
      <c r="B42" s="64"/>
      <c r="C42" s="64"/>
      <c r="D42" s="64"/>
      <c r="E42" s="64"/>
      <c r="F42" s="64"/>
      <c r="G42" s="14"/>
      <c r="H42" s="14"/>
      <c r="I42" s="14"/>
      <c r="J42" s="14"/>
      <c r="K42" s="14"/>
    </row>
    <row r="43" spans="2:11" ht="15.75" customHeight="1">
      <c r="B43" s="64"/>
      <c r="C43" s="64"/>
      <c r="D43" s="64"/>
      <c r="E43" s="64"/>
      <c r="F43" s="64"/>
      <c r="G43" s="14"/>
      <c r="H43" s="14"/>
      <c r="I43" s="14"/>
      <c r="J43" s="14"/>
      <c r="K43" s="14"/>
    </row>
    <row r="44" spans="2:11" ht="15.75" customHeight="1">
      <c r="B44" s="64"/>
      <c r="C44" s="64"/>
      <c r="D44" s="64"/>
      <c r="E44" s="64"/>
      <c r="F44" s="64"/>
      <c r="G44" s="14"/>
      <c r="H44" s="14"/>
      <c r="I44" s="14"/>
      <c r="J44" s="14"/>
      <c r="K44" s="14"/>
    </row>
    <row r="45" spans="2:11" ht="15.75" customHeight="1">
      <c r="B45" s="64"/>
      <c r="C45" s="64"/>
      <c r="D45" s="64"/>
      <c r="E45" s="64"/>
      <c r="F45" s="64"/>
      <c r="G45" s="14"/>
      <c r="H45" s="14"/>
      <c r="I45" s="14"/>
      <c r="J45" s="14"/>
      <c r="K45" s="14"/>
    </row>
    <row r="46" spans="2:11" ht="15.75" customHeight="1">
      <c r="B46" s="64"/>
      <c r="C46" s="64"/>
      <c r="D46" s="64"/>
      <c r="E46" s="64"/>
      <c r="F46" s="64"/>
      <c r="G46" s="14"/>
      <c r="H46" s="14"/>
      <c r="I46" s="14"/>
      <c r="J46" s="14"/>
      <c r="K46" s="14"/>
    </row>
    <row r="47" spans="2:11" ht="15.75" customHeight="1">
      <c r="B47" s="64"/>
      <c r="C47" s="64"/>
      <c r="D47" s="64"/>
      <c r="E47" s="64"/>
      <c r="F47" s="64"/>
      <c r="G47" s="14"/>
      <c r="H47" s="14"/>
      <c r="I47" s="14"/>
      <c r="J47" s="14"/>
      <c r="K47" s="14"/>
    </row>
    <row r="48" spans="2:11" ht="15.75" customHeight="1">
      <c r="B48" s="64"/>
      <c r="C48" s="64"/>
      <c r="D48" s="64"/>
      <c r="E48" s="64"/>
      <c r="F48" s="64"/>
      <c r="G48" s="14"/>
      <c r="H48" s="14"/>
      <c r="I48" s="14"/>
      <c r="J48" s="14"/>
      <c r="K48" s="14"/>
    </row>
    <row r="49" spans="2:11" ht="15.75" customHeight="1">
      <c r="B49" s="64"/>
      <c r="C49" s="64"/>
      <c r="D49" s="64"/>
      <c r="E49" s="64"/>
      <c r="F49" s="64"/>
      <c r="G49" s="14"/>
      <c r="H49" s="14"/>
      <c r="I49" s="14"/>
      <c r="J49" s="14"/>
      <c r="K49" s="14"/>
    </row>
    <row r="50" spans="2:11" ht="15.75" customHeight="1">
      <c r="B50" s="64"/>
      <c r="C50" s="64"/>
      <c r="D50" s="64"/>
      <c r="E50" s="64"/>
      <c r="F50" s="64"/>
      <c r="G50" s="14"/>
      <c r="H50" s="14"/>
      <c r="I50" s="14"/>
      <c r="J50" s="14"/>
      <c r="K50" s="14"/>
    </row>
    <row r="51" spans="2:11" ht="15.75" customHeight="1">
      <c r="B51" s="64"/>
      <c r="C51" s="64"/>
      <c r="D51" s="64"/>
      <c r="E51" s="64"/>
      <c r="F51" s="64"/>
      <c r="G51" s="14"/>
      <c r="H51" s="14"/>
      <c r="I51" s="14"/>
      <c r="J51" s="14"/>
      <c r="K51" s="14"/>
    </row>
    <row r="52" spans="2:11" ht="15.75" customHeight="1">
      <c r="B52" s="64"/>
      <c r="C52" s="64"/>
      <c r="D52" s="64"/>
      <c r="E52" s="64"/>
      <c r="F52" s="64"/>
      <c r="G52" s="14"/>
      <c r="H52" s="14"/>
      <c r="I52" s="14"/>
      <c r="J52" s="14"/>
      <c r="K52" s="14"/>
    </row>
    <row r="53" spans="2:11" ht="15.75" customHeight="1">
      <c r="B53" s="64"/>
      <c r="C53" s="64"/>
      <c r="D53" s="64"/>
      <c r="E53" s="64"/>
      <c r="F53" s="64"/>
      <c r="G53" s="14"/>
      <c r="H53" s="14"/>
      <c r="I53" s="14"/>
      <c r="J53" s="14"/>
      <c r="K53" s="14"/>
    </row>
    <row r="54" spans="2:11" ht="15.75" customHeight="1">
      <c r="B54" s="64"/>
      <c r="C54" s="64"/>
      <c r="D54" s="64"/>
      <c r="E54" s="64"/>
      <c r="F54" s="64"/>
      <c r="G54" s="14"/>
      <c r="H54" s="14"/>
      <c r="I54" s="14"/>
      <c r="J54" s="14"/>
      <c r="K54" s="14"/>
    </row>
    <row r="55" spans="2:11" ht="15.75" customHeight="1">
      <c r="B55" s="64"/>
      <c r="C55" s="64"/>
      <c r="D55" s="64"/>
      <c r="E55" s="64"/>
      <c r="F55" s="64"/>
      <c r="G55" s="14"/>
      <c r="H55" s="14"/>
      <c r="I55" s="14"/>
      <c r="J55" s="14"/>
      <c r="K55" s="14"/>
    </row>
    <row r="56" spans="2:11" ht="15.75" customHeight="1">
      <c r="B56" s="64"/>
      <c r="C56" s="64"/>
      <c r="D56" s="64"/>
      <c r="E56" s="64"/>
      <c r="F56" s="64"/>
      <c r="G56" s="14"/>
      <c r="H56" s="14"/>
      <c r="I56" s="14"/>
      <c r="J56" s="14"/>
      <c r="K56" s="14"/>
    </row>
    <row r="57" spans="2:11" ht="15.75" customHeight="1">
      <c r="B57" s="64"/>
      <c r="C57" s="64"/>
      <c r="D57" s="64"/>
      <c r="E57" s="64"/>
      <c r="F57" s="64"/>
      <c r="G57" s="14"/>
      <c r="H57" s="14"/>
      <c r="I57" s="14"/>
      <c r="J57" s="14"/>
      <c r="K57" s="14"/>
    </row>
    <row r="58" spans="2:11" ht="12.75">
      <c r="B58" s="64"/>
      <c r="C58" s="64"/>
      <c r="D58" s="64"/>
      <c r="E58" s="64"/>
      <c r="F58" s="64"/>
      <c r="G58" s="14"/>
      <c r="H58" s="14"/>
      <c r="I58" s="14"/>
      <c r="J58" s="14"/>
      <c r="K58" s="14"/>
    </row>
    <row r="59" spans="2:11" ht="12.75">
      <c r="B59" s="64"/>
      <c r="C59" s="64"/>
      <c r="D59" s="64"/>
      <c r="E59" s="64"/>
      <c r="F59" s="64"/>
      <c r="G59" s="14"/>
      <c r="H59" s="14"/>
      <c r="I59" s="14"/>
      <c r="J59" s="14"/>
      <c r="K59" s="14"/>
    </row>
    <row r="60" spans="2:11" ht="12.75">
      <c r="B60" s="64"/>
      <c r="C60" s="64"/>
      <c r="D60" s="64"/>
      <c r="E60" s="64"/>
      <c r="F60" s="64"/>
      <c r="G60" s="14"/>
      <c r="H60" s="14"/>
      <c r="I60" s="14"/>
      <c r="J60" s="14"/>
      <c r="K60" s="14"/>
    </row>
    <row r="61" spans="2:11" ht="12.75">
      <c r="B61" s="64"/>
      <c r="C61" s="64"/>
      <c r="D61" s="64"/>
      <c r="E61" s="64"/>
      <c r="F61" s="64"/>
      <c r="G61" s="14"/>
      <c r="H61" s="14"/>
      <c r="I61" s="14"/>
      <c r="J61" s="14"/>
      <c r="K61" s="14"/>
    </row>
    <row r="62" spans="2:11" ht="12.75">
      <c r="B62" s="64"/>
      <c r="C62" s="64"/>
      <c r="D62" s="64"/>
      <c r="E62" s="64"/>
      <c r="F62" s="64"/>
      <c r="G62" s="14"/>
      <c r="H62" s="14"/>
      <c r="I62" s="14"/>
      <c r="J62" s="14"/>
      <c r="K62" s="14"/>
    </row>
    <row r="63" spans="2:11" ht="12.75">
      <c r="B63" s="64"/>
      <c r="C63" s="64"/>
      <c r="D63" s="64"/>
      <c r="E63" s="64"/>
      <c r="F63" s="64"/>
      <c r="G63" s="14"/>
      <c r="H63" s="14"/>
      <c r="I63" s="14"/>
      <c r="J63" s="14"/>
      <c r="K63" s="14"/>
    </row>
    <row r="64" spans="2:11" ht="12.75">
      <c r="B64" s="64"/>
      <c r="C64" s="64"/>
      <c r="D64" s="64"/>
      <c r="E64" s="64"/>
      <c r="F64" s="64"/>
      <c r="G64" s="14"/>
      <c r="H64" s="14"/>
      <c r="I64" s="14"/>
      <c r="J64" s="14"/>
      <c r="K64" s="14"/>
    </row>
    <row r="65" spans="2:11" ht="12.75">
      <c r="B65" s="64"/>
      <c r="C65" s="64"/>
      <c r="D65" s="64"/>
      <c r="E65" s="64"/>
      <c r="F65" s="64"/>
      <c r="G65" s="14"/>
      <c r="H65" s="14"/>
      <c r="I65" s="14"/>
      <c r="J65" s="14"/>
      <c r="K65" s="14"/>
    </row>
    <row r="66" spans="2:11" ht="12.75">
      <c r="B66" s="64"/>
      <c r="C66" s="64"/>
      <c r="D66" s="64"/>
      <c r="E66" s="64"/>
      <c r="F66" s="64"/>
      <c r="G66" s="14"/>
      <c r="H66" s="14"/>
      <c r="I66" s="14"/>
      <c r="J66" s="14"/>
      <c r="K66" s="14"/>
    </row>
    <row r="67" spans="2:11" ht="12.75">
      <c r="B67" s="64"/>
      <c r="C67" s="64"/>
      <c r="D67" s="64"/>
      <c r="E67" s="64"/>
      <c r="F67" s="64"/>
      <c r="G67" s="14"/>
      <c r="H67" s="14"/>
      <c r="I67" s="14"/>
      <c r="J67" s="14"/>
      <c r="K67" s="14"/>
    </row>
    <row r="68" spans="2:11" ht="12.75">
      <c r="B68" s="64"/>
      <c r="C68" s="64"/>
      <c r="D68" s="64"/>
      <c r="E68" s="64"/>
      <c r="F68" s="64"/>
      <c r="G68" s="14"/>
      <c r="H68" s="14"/>
      <c r="I68" s="14"/>
      <c r="J68" s="14"/>
      <c r="K68" s="14"/>
    </row>
    <row r="69" spans="2:11" ht="12.75">
      <c r="B69" s="64"/>
      <c r="C69" s="64"/>
      <c r="D69" s="64"/>
      <c r="E69" s="64"/>
      <c r="F69" s="64"/>
      <c r="G69" s="14"/>
      <c r="H69" s="14"/>
      <c r="I69" s="14"/>
      <c r="J69" s="14"/>
      <c r="K69" s="14"/>
    </row>
    <row r="70" spans="2:11" ht="12.75">
      <c r="B70" s="64"/>
      <c r="C70" s="64"/>
      <c r="D70" s="64"/>
      <c r="E70" s="64"/>
      <c r="F70" s="64"/>
      <c r="G70" s="14"/>
      <c r="H70" s="14"/>
      <c r="I70" s="14"/>
      <c r="J70" s="14"/>
      <c r="K70" s="14"/>
    </row>
    <row r="71" spans="2:11" ht="12.75">
      <c r="B71" s="64"/>
      <c r="C71" s="64"/>
      <c r="D71" s="64"/>
      <c r="E71" s="64"/>
      <c r="F71" s="64"/>
      <c r="G71" s="14"/>
      <c r="H71" s="14"/>
      <c r="I71" s="14"/>
      <c r="J71" s="14"/>
      <c r="K71" s="14"/>
    </row>
    <row r="72" spans="2:11" ht="12.75">
      <c r="B72" s="64"/>
      <c r="C72" s="64"/>
      <c r="D72" s="64"/>
      <c r="E72" s="64"/>
      <c r="F72" s="64"/>
      <c r="G72" s="14"/>
      <c r="H72" s="14"/>
      <c r="I72" s="14"/>
      <c r="J72" s="14"/>
      <c r="K72" s="14"/>
    </row>
    <row r="73" spans="2:11" ht="12.75">
      <c r="B73" s="64"/>
      <c r="C73" s="64"/>
      <c r="D73" s="64"/>
      <c r="E73" s="64"/>
      <c r="F73" s="64"/>
      <c r="G73" s="14"/>
      <c r="H73" s="14"/>
      <c r="I73" s="14"/>
      <c r="J73" s="14"/>
      <c r="K73" s="14"/>
    </row>
    <row r="74" spans="2:11" ht="12.75">
      <c r="B74" s="64"/>
      <c r="C74" s="64"/>
      <c r="D74" s="64"/>
      <c r="E74" s="64"/>
      <c r="F74" s="64"/>
      <c r="G74" s="14"/>
      <c r="H74" s="14"/>
      <c r="I74" s="14"/>
      <c r="J74" s="14"/>
      <c r="K74" s="14"/>
    </row>
    <row r="75" spans="2:11" ht="12.75">
      <c r="B75" s="64"/>
      <c r="C75" s="64"/>
      <c r="D75" s="64"/>
      <c r="E75" s="64"/>
      <c r="F75" s="64"/>
      <c r="G75" s="14"/>
      <c r="H75" s="14"/>
      <c r="I75" s="14"/>
      <c r="J75" s="14"/>
      <c r="K75" s="14"/>
    </row>
    <row r="76" spans="2:11" ht="12.75">
      <c r="B76" s="64"/>
      <c r="C76" s="64"/>
      <c r="D76" s="64"/>
      <c r="E76" s="64"/>
      <c r="F76" s="64"/>
      <c r="G76" s="14"/>
      <c r="H76" s="14"/>
      <c r="I76" s="14"/>
      <c r="J76" s="14"/>
      <c r="K76" s="14"/>
    </row>
    <row r="77" spans="2:11" ht="12.75">
      <c r="B77" s="64"/>
      <c r="C77" s="64"/>
      <c r="D77" s="64"/>
      <c r="E77" s="64"/>
      <c r="F77" s="64"/>
      <c r="G77" s="14"/>
      <c r="H77" s="14"/>
      <c r="I77" s="14"/>
      <c r="J77" s="14"/>
      <c r="K77" s="14"/>
    </row>
    <row r="78" spans="2:11" ht="12.75">
      <c r="B78" s="64"/>
      <c r="C78" s="64"/>
      <c r="D78" s="64"/>
      <c r="E78" s="64"/>
      <c r="F78" s="64"/>
      <c r="G78" s="14"/>
      <c r="H78" s="14"/>
      <c r="I78" s="14"/>
      <c r="J78" s="14"/>
      <c r="K78" s="14"/>
    </row>
    <row r="79" spans="2:11" ht="12.75">
      <c r="B79" s="64"/>
      <c r="C79" s="64"/>
      <c r="D79" s="64"/>
      <c r="E79" s="64"/>
      <c r="F79" s="64"/>
      <c r="G79" s="14"/>
      <c r="H79" s="14"/>
      <c r="I79" s="14"/>
      <c r="J79" s="14"/>
      <c r="K79" s="14"/>
    </row>
    <row r="80" spans="2:11" ht="12.75">
      <c r="B80" s="64"/>
      <c r="C80" s="64"/>
      <c r="D80" s="64"/>
      <c r="E80" s="64"/>
      <c r="F80" s="64"/>
      <c r="G80" s="14"/>
      <c r="H80" s="14"/>
      <c r="I80" s="14"/>
      <c r="J80" s="14"/>
      <c r="K80" s="14"/>
    </row>
    <row r="81" spans="2:11" ht="12.75">
      <c r="B81" s="64"/>
      <c r="C81" s="64"/>
      <c r="D81" s="64"/>
      <c r="E81" s="64"/>
      <c r="F81" s="64"/>
      <c r="G81" s="14"/>
      <c r="H81" s="14"/>
      <c r="I81" s="14"/>
      <c r="J81" s="14"/>
      <c r="K81" s="14"/>
    </row>
    <row r="82" spans="2:11" ht="12.75">
      <c r="B82" s="64"/>
      <c r="C82" s="64"/>
      <c r="D82" s="64"/>
      <c r="E82" s="64"/>
      <c r="F82" s="64"/>
      <c r="G82" s="14"/>
      <c r="H82" s="14"/>
      <c r="I82" s="14"/>
      <c r="J82" s="14"/>
      <c r="K82" s="14"/>
    </row>
    <row r="83" spans="2:11" ht="12.75">
      <c r="B83" s="64"/>
      <c r="C83" s="64"/>
      <c r="D83" s="64"/>
      <c r="E83" s="64"/>
      <c r="F83" s="64"/>
      <c r="G83" s="14"/>
      <c r="H83" s="14"/>
      <c r="I83" s="14"/>
      <c r="J83" s="14"/>
      <c r="K83" s="14"/>
    </row>
    <row r="84" spans="2:11" ht="12.75">
      <c r="B84" s="64"/>
      <c r="C84" s="64"/>
      <c r="D84" s="64"/>
      <c r="E84" s="64"/>
      <c r="F84" s="64"/>
      <c r="G84" s="14"/>
      <c r="H84" s="14"/>
      <c r="I84" s="14"/>
      <c r="J84" s="14"/>
      <c r="K84" s="14"/>
    </row>
    <row r="85" spans="2:11" ht="12.75">
      <c r="B85" s="64"/>
      <c r="C85" s="64"/>
      <c r="D85" s="64"/>
      <c r="E85" s="64"/>
      <c r="F85" s="64"/>
      <c r="G85" s="14"/>
      <c r="H85" s="14"/>
      <c r="I85" s="14"/>
      <c r="J85" s="14"/>
      <c r="K85" s="14"/>
    </row>
    <row r="86" spans="2:11" ht="12.75">
      <c r="B86" s="64"/>
      <c r="C86" s="64"/>
      <c r="D86" s="64"/>
      <c r="E86" s="64"/>
      <c r="F86" s="64"/>
      <c r="G86" s="14"/>
      <c r="H86" s="14"/>
      <c r="I86" s="14"/>
      <c r="J86" s="14"/>
      <c r="K86" s="14"/>
    </row>
    <row r="87" spans="2:11" ht="12.75">
      <c r="B87" s="64"/>
      <c r="C87" s="64"/>
      <c r="D87" s="64"/>
      <c r="E87" s="64"/>
      <c r="F87" s="64"/>
      <c r="G87" s="14"/>
      <c r="H87" s="14"/>
      <c r="I87" s="14"/>
      <c r="J87" s="14"/>
      <c r="K87" s="14"/>
    </row>
    <row r="88" spans="2:11" ht="12.75">
      <c r="B88" s="64"/>
      <c r="C88" s="64"/>
      <c r="D88" s="64"/>
      <c r="E88" s="64"/>
      <c r="F88" s="64"/>
      <c r="G88" s="14"/>
      <c r="H88" s="14"/>
      <c r="I88" s="14"/>
      <c r="J88" s="14"/>
      <c r="K88" s="14"/>
    </row>
    <row r="89" spans="2:11" ht="12.75">
      <c r="B89" s="64"/>
      <c r="C89" s="64"/>
      <c r="D89" s="64"/>
      <c r="E89" s="64"/>
      <c r="F89" s="64"/>
      <c r="G89" s="14"/>
      <c r="H89" s="14"/>
      <c r="I89" s="14"/>
      <c r="J89" s="14"/>
      <c r="K89" s="14"/>
    </row>
    <row r="90" spans="2:11" ht="12.75">
      <c r="B90" s="64"/>
      <c r="C90" s="64"/>
      <c r="D90" s="64"/>
      <c r="E90" s="64"/>
      <c r="F90" s="64"/>
      <c r="G90" s="14"/>
      <c r="H90" s="14"/>
      <c r="I90" s="14"/>
      <c r="J90" s="14"/>
      <c r="K90" s="14"/>
    </row>
    <row r="91" spans="2:11" ht="12.75">
      <c r="B91" s="64"/>
      <c r="C91" s="64"/>
      <c r="D91" s="64"/>
      <c r="E91" s="64"/>
      <c r="F91" s="64"/>
      <c r="G91" s="14"/>
      <c r="H91" s="14"/>
      <c r="I91" s="14"/>
      <c r="J91" s="14"/>
      <c r="K91" s="14"/>
    </row>
    <row r="92" spans="2:11" ht="12.75">
      <c r="B92" s="64"/>
      <c r="C92" s="64"/>
      <c r="D92" s="64"/>
      <c r="E92" s="64"/>
      <c r="F92" s="64"/>
      <c r="G92" s="14"/>
      <c r="H92" s="14"/>
      <c r="I92" s="14"/>
      <c r="J92" s="14"/>
      <c r="K92" s="14"/>
    </row>
    <row r="93" spans="2:11" ht="12.75">
      <c r="B93" s="64"/>
      <c r="C93" s="64"/>
      <c r="D93" s="64"/>
      <c r="E93" s="64"/>
      <c r="F93" s="64"/>
      <c r="G93" s="14"/>
      <c r="H93" s="14"/>
      <c r="I93" s="14"/>
      <c r="J93" s="14"/>
      <c r="K93" s="14"/>
    </row>
    <row r="94" spans="2:11" ht="12.75">
      <c r="B94" s="64"/>
      <c r="C94" s="64"/>
      <c r="D94" s="64"/>
      <c r="E94" s="64"/>
      <c r="F94" s="64"/>
      <c r="G94" s="14"/>
      <c r="H94" s="14"/>
      <c r="I94" s="14"/>
      <c r="J94" s="14"/>
      <c r="K94" s="14"/>
    </row>
    <row r="95" spans="2:11" ht="12.75">
      <c r="B95" s="64"/>
      <c r="C95" s="64"/>
      <c r="D95" s="64"/>
      <c r="E95" s="64"/>
      <c r="F95" s="64"/>
      <c r="G95" s="14"/>
      <c r="H95" s="14"/>
      <c r="I95" s="14"/>
      <c r="J95" s="14"/>
      <c r="K95" s="14"/>
    </row>
    <row r="96" spans="2:11" ht="12.75">
      <c r="B96" s="64"/>
      <c r="C96" s="64"/>
      <c r="D96" s="64"/>
      <c r="E96" s="64"/>
      <c r="F96" s="64"/>
      <c r="G96" s="14"/>
      <c r="H96" s="14"/>
      <c r="I96" s="14"/>
      <c r="J96" s="14"/>
      <c r="K96" s="14"/>
    </row>
    <row r="97" spans="2:11" ht="12.75">
      <c r="B97" s="64"/>
      <c r="C97" s="64"/>
      <c r="D97" s="64"/>
      <c r="E97" s="64"/>
      <c r="F97" s="64"/>
      <c r="G97" s="14"/>
      <c r="H97" s="14"/>
      <c r="I97" s="14"/>
      <c r="J97" s="14"/>
      <c r="K97" s="14"/>
    </row>
    <row r="98" spans="2:11" ht="12.75">
      <c r="B98" s="64"/>
      <c r="C98" s="64"/>
      <c r="D98" s="64"/>
      <c r="E98" s="64"/>
      <c r="F98" s="64"/>
      <c r="G98" s="14"/>
      <c r="H98" s="14"/>
      <c r="I98" s="14"/>
      <c r="J98" s="14"/>
      <c r="K98" s="14"/>
    </row>
    <row r="99" spans="2:11" ht="12.75">
      <c r="B99" s="64"/>
      <c r="C99" s="64"/>
      <c r="D99" s="64"/>
      <c r="E99" s="64"/>
      <c r="F99" s="64"/>
      <c r="G99" s="14"/>
      <c r="H99" s="14"/>
      <c r="I99" s="14"/>
      <c r="J99" s="14"/>
      <c r="K99" s="14"/>
    </row>
    <row r="100" spans="2:11" ht="12.75">
      <c r="B100" s="64"/>
      <c r="C100" s="64"/>
      <c r="D100" s="64"/>
      <c r="E100" s="64"/>
      <c r="F100" s="64"/>
      <c r="G100" s="14"/>
      <c r="H100" s="14"/>
      <c r="I100" s="14"/>
      <c r="J100" s="14"/>
      <c r="K100" s="14"/>
    </row>
    <row r="101" spans="2:11" ht="12.75">
      <c r="B101" s="64"/>
      <c r="C101" s="64"/>
      <c r="D101" s="64"/>
      <c r="E101" s="64"/>
      <c r="F101" s="64"/>
      <c r="G101" s="14"/>
      <c r="H101" s="14"/>
      <c r="I101" s="14"/>
      <c r="J101" s="14"/>
      <c r="K101" s="14"/>
    </row>
    <row r="102" spans="2:11" ht="12.75">
      <c r="B102" s="64"/>
      <c r="C102" s="64"/>
      <c r="D102" s="64"/>
      <c r="E102" s="64"/>
      <c r="F102" s="64"/>
      <c r="G102" s="14"/>
      <c r="H102" s="14"/>
      <c r="I102" s="14"/>
      <c r="J102" s="14"/>
      <c r="K102" s="14"/>
    </row>
    <row r="103" spans="2:11" ht="12.75">
      <c r="B103" s="64"/>
      <c r="C103" s="64"/>
      <c r="D103" s="64"/>
      <c r="E103" s="64"/>
      <c r="F103" s="64"/>
      <c r="G103" s="14"/>
      <c r="H103" s="14"/>
      <c r="I103" s="14"/>
      <c r="J103" s="14"/>
      <c r="K103" s="14"/>
    </row>
    <row r="104" spans="2:11" ht="12.75">
      <c r="B104" s="64"/>
      <c r="C104" s="64"/>
      <c r="D104" s="64"/>
      <c r="E104" s="64"/>
      <c r="F104" s="64"/>
      <c r="G104" s="14"/>
      <c r="H104" s="14"/>
      <c r="I104" s="14"/>
      <c r="J104" s="14"/>
      <c r="K104" s="14"/>
    </row>
    <row r="105" spans="2:11" ht="12.75">
      <c r="B105" s="64"/>
      <c r="C105" s="64"/>
      <c r="D105" s="64"/>
      <c r="E105" s="64"/>
      <c r="F105" s="64"/>
      <c r="G105" s="14"/>
      <c r="H105" s="14"/>
      <c r="I105" s="14"/>
      <c r="J105" s="14"/>
      <c r="K105" s="14"/>
    </row>
    <row r="106" spans="2:11" ht="12.75">
      <c r="B106" s="64"/>
      <c r="C106" s="64"/>
      <c r="D106" s="64"/>
      <c r="E106" s="64"/>
      <c r="F106" s="64"/>
      <c r="G106" s="14"/>
      <c r="H106" s="14"/>
      <c r="I106" s="14"/>
      <c r="J106" s="14"/>
      <c r="K106" s="14"/>
    </row>
    <row r="107" spans="2:11" ht="12.75">
      <c r="B107" s="64"/>
      <c r="C107" s="64"/>
      <c r="D107" s="64"/>
      <c r="E107" s="64"/>
      <c r="F107" s="64"/>
      <c r="G107" s="14"/>
      <c r="H107" s="14"/>
      <c r="I107" s="14"/>
      <c r="J107" s="14"/>
      <c r="K107" s="14"/>
    </row>
    <row r="108" spans="2:11" ht="12.75">
      <c r="B108" s="64"/>
      <c r="C108" s="64"/>
      <c r="D108" s="64"/>
      <c r="E108" s="64"/>
      <c r="F108" s="64"/>
      <c r="G108" s="14"/>
      <c r="H108" s="14"/>
      <c r="I108" s="14"/>
      <c r="J108" s="14"/>
      <c r="K108" s="14"/>
    </row>
    <row r="109" spans="2:11" ht="12.75">
      <c r="B109" s="64"/>
      <c r="C109" s="64"/>
      <c r="D109" s="64"/>
      <c r="E109" s="64"/>
      <c r="F109" s="64"/>
      <c r="G109" s="14"/>
      <c r="H109" s="14"/>
      <c r="I109" s="14"/>
      <c r="J109" s="14"/>
      <c r="K109" s="14"/>
    </row>
    <row r="110" spans="2:11" ht="12.75">
      <c r="B110" s="64"/>
      <c r="C110" s="64"/>
      <c r="D110" s="64"/>
      <c r="E110" s="64"/>
      <c r="F110" s="64"/>
      <c r="G110" s="14"/>
      <c r="H110" s="14"/>
      <c r="I110" s="14"/>
      <c r="J110" s="14"/>
      <c r="K110" s="14"/>
    </row>
    <row r="111" spans="2:11" ht="12.75">
      <c r="B111" s="64"/>
      <c r="C111" s="64"/>
      <c r="D111" s="64"/>
      <c r="E111" s="64"/>
      <c r="F111" s="64"/>
      <c r="G111" s="14"/>
      <c r="H111" s="14"/>
      <c r="I111" s="14"/>
      <c r="J111" s="14"/>
      <c r="K111" s="14"/>
    </row>
    <row r="112" spans="2:11" ht="12.75">
      <c r="B112" s="64"/>
      <c r="C112" s="64"/>
      <c r="D112" s="64"/>
      <c r="E112" s="64"/>
      <c r="F112" s="64"/>
      <c r="G112" s="14"/>
      <c r="H112" s="14"/>
      <c r="I112" s="14"/>
      <c r="J112" s="14"/>
      <c r="K112" s="14"/>
    </row>
    <row r="113" spans="2:11" ht="12.75">
      <c r="B113" s="64"/>
      <c r="C113" s="64"/>
      <c r="D113" s="64"/>
      <c r="E113" s="64"/>
      <c r="F113" s="64"/>
      <c r="G113" s="14"/>
      <c r="H113" s="14"/>
      <c r="I113" s="14"/>
      <c r="J113" s="14"/>
      <c r="K113" s="14"/>
    </row>
    <row r="114" spans="2:11" ht="12.75">
      <c r="B114" s="64"/>
      <c r="C114" s="64"/>
      <c r="D114" s="64"/>
      <c r="E114" s="64"/>
      <c r="F114" s="64"/>
      <c r="G114" s="14"/>
      <c r="H114" s="14"/>
      <c r="I114" s="14"/>
      <c r="J114" s="14"/>
      <c r="K114" s="14"/>
    </row>
    <row r="115" spans="2:11" ht="12.75">
      <c r="B115" s="64"/>
      <c r="C115" s="64"/>
      <c r="D115" s="64"/>
      <c r="E115" s="64"/>
      <c r="F115" s="64"/>
      <c r="G115" s="14"/>
      <c r="H115" s="14"/>
      <c r="I115" s="14"/>
      <c r="J115" s="14"/>
      <c r="K115" s="14"/>
    </row>
    <row r="116" spans="2:11" ht="12.75">
      <c r="B116" s="64"/>
      <c r="C116" s="64"/>
      <c r="D116" s="64"/>
      <c r="E116" s="64"/>
      <c r="F116" s="64"/>
      <c r="G116" s="14"/>
      <c r="H116" s="14"/>
      <c r="I116" s="14"/>
      <c r="J116" s="14"/>
      <c r="K116" s="14"/>
    </row>
    <row r="117" spans="2:11" ht="12.75">
      <c r="B117" s="64"/>
      <c r="C117" s="64"/>
      <c r="D117" s="64"/>
      <c r="E117" s="64"/>
      <c r="F117" s="64"/>
      <c r="G117" s="14"/>
      <c r="H117" s="14"/>
      <c r="I117" s="14"/>
      <c r="J117" s="14"/>
      <c r="K117" s="14"/>
    </row>
    <row r="118" spans="2:11" ht="12.75">
      <c r="B118" s="64"/>
      <c r="C118" s="64"/>
      <c r="D118" s="64"/>
      <c r="E118" s="64"/>
      <c r="F118" s="64"/>
      <c r="G118" s="14"/>
      <c r="H118" s="14"/>
      <c r="I118" s="14"/>
      <c r="J118" s="14"/>
      <c r="K118" s="14"/>
    </row>
    <row r="119" spans="2:11" ht="12.75">
      <c r="B119" s="64"/>
      <c r="C119" s="64"/>
      <c r="D119" s="64"/>
      <c r="E119" s="64"/>
      <c r="F119" s="64"/>
      <c r="G119" s="14"/>
      <c r="H119" s="14"/>
      <c r="I119" s="14"/>
      <c r="J119" s="14"/>
      <c r="K119" s="14"/>
    </row>
    <row r="120" spans="2:11" ht="12.75">
      <c r="B120" s="64"/>
      <c r="C120" s="64"/>
      <c r="D120" s="64"/>
      <c r="E120" s="64"/>
      <c r="F120" s="64"/>
      <c r="G120" s="14"/>
      <c r="H120" s="14"/>
      <c r="I120" s="14"/>
      <c r="J120" s="14"/>
      <c r="K120" s="14"/>
    </row>
    <row r="121" spans="2:11" ht="12.75">
      <c r="B121" s="64"/>
      <c r="C121" s="64"/>
      <c r="D121" s="64"/>
      <c r="E121" s="64"/>
      <c r="F121" s="64"/>
      <c r="G121" s="14"/>
      <c r="H121" s="14"/>
      <c r="I121" s="14"/>
      <c r="J121" s="14"/>
      <c r="K121" s="14"/>
    </row>
    <row r="122" spans="2:11" ht="12.75">
      <c r="B122" s="64"/>
      <c r="C122" s="64"/>
      <c r="D122" s="64"/>
      <c r="E122" s="64"/>
      <c r="F122" s="64"/>
      <c r="G122" s="14"/>
      <c r="H122" s="14"/>
      <c r="I122" s="14"/>
      <c r="J122" s="14"/>
      <c r="K122" s="14"/>
    </row>
    <row r="123" spans="2:11" ht="12.75">
      <c r="B123" s="64"/>
      <c r="C123" s="64"/>
      <c r="D123" s="64"/>
      <c r="E123" s="64"/>
      <c r="F123" s="64"/>
      <c r="G123" s="14"/>
      <c r="H123" s="14"/>
      <c r="I123" s="14"/>
      <c r="J123" s="14"/>
      <c r="K123" s="14"/>
    </row>
    <row r="124" spans="2:11" ht="12.75">
      <c r="B124" s="64"/>
      <c r="C124" s="64"/>
      <c r="D124" s="64"/>
      <c r="E124" s="64"/>
      <c r="F124" s="64"/>
      <c r="G124" s="14"/>
      <c r="H124" s="14"/>
      <c r="I124" s="14"/>
      <c r="J124" s="14"/>
      <c r="K124" s="14"/>
    </row>
    <row r="125" spans="2:11" ht="12.75">
      <c r="B125" s="64"/>
      <c r="C125" s="64"/>
      <c r="D125" s="64"/>
      <c r="E125" s="64"/>
      <c r="F125" s="64"/>
      <c r="G125" s="14"/>
      <c r="H125" s="14"/>
      <c r="I125" s="14"/>
      <c r="J125" s="14"/>
      <c r="K125" s="14"/>
    </row>
    <row r="126" spans="2:11" ht="12.75">
      <c r="B126" s="64"/>
      <c r="C126" s="64"/>
      <c r="D126" s="64"/>
      <c r="E126" s="64"/>
      <c r="F126" s="64"/>
      <c r="G126" s="14"/>
      <c r="H126" s="14"/>
      <c r="I126" s="14"/>
      <c r="J126" s="14"/>
      <c r="K126" s="14"/>
    </row>
    <row r="127" spans="2:11" ht="12.75">
      <c r="B127" s="64"/>
      <c r="C127" s="64"/>
      <c r="D127" s="64"/>
      <c r="E127" s="64"/>
      <c r="F127" s="64"/>
      <c r="G127" s="14"/>
      <c r="H127" s="14"/>
      <c r="I127" s="14"/>
      <c r="J127" s="14"/>
      <c r="K127" s="14"/>
    </row>
    <row r="128" spans="2:11" ht="12.75">
      <c r="B128" s="64"/>
      <c r="C128" s="64"/>
      <c r="D128" s="64"/>
      <c r="E128" s="64"/>
      <c r="F128" s="64"/>
      <c r="G128" s="14"/>
      <c r="H128" s="14"/>
      <c r="I128" s="14"/>
      <c r="J128" s="14"/>
      <c r="K128" s="14"/>
    </row>
    <row r="129" spans="2:11" ht="12.75">
      <c r="B129" s="64"/>
      <c r="C129" s="64"/>
      <c r="D129" s="64"/>
      <c r="E129" s="64"/>
      <c r="F129" s="64"/>
      <c r="G129" s="14"/>
      <c r="H129" s="14"/>
      <c r="I129" s="14"/>
      <c r="J129" s="14"/>
      <c r="K129" s="14"/>
    </row>
    <row r="130" spans="2:11" ht="12.75">
      <c r="B130" s="64"/>
      <c r="C130" s="64"/>
      <c r="D130" s="64"/>
      <c r="E130" s="64"/>
      <c r="F130" s="64"/>
      <c r="G130" s="14"/>
      <c r="H130" s="14"/>
      <c r="I130" s="14"/>
      <c r="J130" s="14"/>
      <c r="K130" s="14"/>
    </row>
    <row r="131" spans="2:11" ht="12.75">
      <c r="B131" s="64"/>
      <c r="C131" s="64"/>
      <c r="D131" s="64"/>
      <c r="E131" s="64"/>
      <c r="F131" s="64"/>
      <c r="G131" s="14"/>
      <c r="H131" s="14"/>
      <c r="I131" s="14"/>
      <c r="J131" s="14"/>
      <c r="K131" s="14"/>
    </row>
    <row r="132" spans="2:11" ht="12.75">
      <c r="B132" s="64"/>
      <c r="C132" s="64"/>
      <c r="D132" s="64"/>
      <c r="E132" s="64"/>
      <c r="F132" s="64"/>
      <c r="G132" s="14"/>
      <c r="H132" s="14"/>
      <c r="I132" s="14"/>
      <c r="J132" s="14"/>
      <c r="K132" s="14"/>
    </row>
    <row r="133" spans="2:11" ht="12.75">
      <c r="B133" s="64"/>
      <c r="C133" s="64"/>
      <c r="D133" s="64"/>
      <c r="E133" s="64"/>
      <c r="F133" s="64"/>
      <c r="G133" s="14"/>
      <c r="H133" s="14"/>
      <c r="I133" s="14"/>
      <c r="J133" s="14"/>
      <c r="K133" s="14"/>
    </row>
    <row r="134" spans="2:11" ht="12.75">
      <c r="B134" s="64"/>
      <c r="C134" s="64"/>
      <c r="D134" s="64"/>
      <c r="E134" s="64"/>
      <c r="F134" s="64"/>
      <c r="G134" s="14"/>
      <c r="H134" s="14"/>
      <c r="I134" s="14"/>
      <c r="J134" s="14"/>
      <c r="K134" s="14"/>
    </row>
    <row r="135" spans="2:11" ht="12.75">
      <c r="B135" s="64"/>
      <c r="C135" s="64"/>
      <c r="D135" s="64"/>
      <c r="E135" s="64"/>
      <c r="F135" s="64"/>
      <c r="G135" s="14"/>
      <c r="H135" s="14"/>
      <c r="I135" s="14"/>
      <c r="J135" s="14"/>
      <c r="K135" s="14"/>
    </row>
    <row r="136" spans="2:11" ht="12.75">
      <c r="B136" s="64"/>
      <c r="C136" s="64"/>
      <c r="D136" s="64"/>
      <c r="E136" s="64"/>
      <c r="F136" s="64"/>
      <c r="G136" s="14"/>
      <c r="H136" s="14"/>
      <c r="I136" s="14"/>
      <c r="J136" s="14"/>
      <c r="K136" s="14"/>
    </row>
    <row r="137" spans="2:11" ht="12.75">
      <c r="B137" s="64"/>
      <c r="C137" s="64"/>
      <c r="D137" s="64"/>
      <c r="E137" s="64"/>
      <c r="F137" s="64"/>
      <c r="G137" s="14"/>
      <c r="H137" s="14"/>
      <c r="I137" s="14"/>
      <c r="J137" s="14"/>
      <c r="K137" s="14"/>
    </row>
    <row r="138" spans="2:11" ht="12.75">
      <c r="B138" s="64"/>
      <c r="C138" s="64"/>
      <c r="D138" s="64"/>
      <c r="E138" s="64"/>
      <c r="F138" s="64"/>
      <c r="G138" s="14"/>
      <c r="H138" s="14"/>
      <c r="I138" s="14"/>
      <c r="J138" s="14"/>
      <c r="K138" s="14"/>
    </row>
    <row r="139" spans="2:11" ht="12.75">
      <c r="B139" s="64"/>
      <c r="C139" s="64"/>
      <c r="D139" s="64"/>
      <c r="E139" s="64"/>
      <c r="F139" s="64"/>
      <c r="G139" s="14"/>
      <c r="H139" s="14"/>
      <c r="I139" s="14"/>
      <c r="J139" s="14"/>
      <c r="K139" s="14"/>
    </row>
    <row r="140" spans="2:11" ht="12.75">
      <c r="B140" s="64"/>
      <c r="C140" s="64"/>
      <c r="D140" s="64"/>
      <c r="E140" s="64"/>
      <c r="F140" s="64"/>
      <c r="G140" s="14"/>
      <c r="H140" s="14"/>
      <c r="I140" s="14"/>
      <c r="J140" s="14"/>
      <c r="K140" s="14"/>
    </row>
    <row r="141" spans="2:11" ht="12.75">
      <c r="B141" s="64"/>
      <c r="C141" s="64"/>
      <c r="D141" s="64"/>
      <c r="E141" s="64"/>
      <c r="F141" s="64"/>
      <c r="G141" s="14"/>
      <c r="H141" s="14"/>
      <c r="I141" s="14"/>
      <c r="J141" s="14"/>
      <c r="K141" s="14"/>
    </row>
    <row r="142" spans="2:11" ht="12.75">
      <c r="B142" s="64"/>
      <c r="C142" s="64"/>
      <c r="D142" s="64"/>
      <c r="E142" s="64"/>
      <c r="F142" s="64"/>
      <c r="G142" s="14"/>
      <c r="H142" s="14"/>
      <c r="I142" s="14"/>
      <c r="J142" s="14"/>
      <c r="K142" s="14"/>
    </row>
    <row r="143" spans="2:11" ht="12.75">
      <c r="B143" s="64"/>
      <c r="C143" s="64"/>
      <c r="D143" s="64"/>
      <c r="E143" s="64"/>
      <c r="F143" s="64"/>
      <c r="G143" s="14"/>
      <c r="H143" s="14"/>
      <c r="I143" s="14"/>
      <c r="J143" s="14"/>
      <c r="K143" s="14"/>
    </row>
    <row r="144" spans="2:11" ht="12.75">
      <c r="B144" s="64"/>
      <c r="C144" s="64"/>
      <c r="D144" s="64"/>
      <c r="E144" s="64"/>
      <c r="F144" s="64"/>
      <c r="G144" s="14"/>
      <c r="H144" s="14"/>
      <c r="I144" s="14"/>
      <c r="J144" s="14"/>
      <c r="K144" s="14"/>
    </row>
    <row r="145" spans="2:11" ht="12.75">
      <c r="B145" s="64"/>
      <c r="C145" s="64"/>
      <c r="D145" s="64"/>
      <c r="E145" s="64"/>
      <c r="F145" s="64"/>
      <c r="G145" s="14"/>
      <c r="H145" s="14"/>
      <c r="I145" s="14"/>
      <c r="J145" s="14"/>
      <c r="K145" s="14"/>
    </row>
    <row r="146" spans="2:11" ht="12.75">
      <c r="B146" s="64"/>
      <c r="C146" s="64"/>
      <c r="D146" s="64"/>
      <c r="E146" s="64"/>
      <c r="F146" s="64"/>
      <c r="G146" s="14"/>
      <c r="H146" s="14"/>
      <c r="I146" s="14"/>
      <c r="J146" s="14"/>
      <c r="K146" s="14"/>
    </row>
    <row r="147" spans="2:11" ht="12.75">
      <c r="B147" s="64"/>
      <c r="C147" s="64"/>
      <c r="D147" s="64"/>
      <c r="E147" s="64"/>
      <c r="F147" s="64"/>
      <c r="G147" s="14"/>
      <c r="H147" s="14"/>
      <c r="I147" s="14"/>
      <c r="J147" s="14"/>
      <c r="K147" s="14"/>
    </row>
    <row r="148" spans="2:11" ht="12.75">
      <c r="B148" s="64"/>
      <c r="C148" s="64"/>
      <c r="D148" s="64"/>
      <c r="E148" s="64"/>
      <c r="F148" s="64"/>
      <c r="G148" s="14"/>
      <c r="H148" s="14"/>
      <c r="I148" s="14"/>
      <c r="J148" s="14"/>
      <c r="K148" s="14"/>
    </row>
    <row r="149" spans="2:11" ht="12.75">
      <c r="B149" s="64"/>
      <c r="C149" s="64"/>
      <c r="D149" s="64"/>
      <c r="E149" s="64"/>
      <c r="F149" s="64"/>
      <c r="G149" s="14"/>
      <c r="H149" s="14"/>
      <c r="I149" s="14"/>
      <c r="J149" s="14"/>
      <c r="K149" s="14"/>
    </row>
    <row r="150" spans="2:11" ht="12.75">
      <c r="B150" s="64"/>
      <c r="C150" s="64"/>
      <c r="D150" s="64"/>
      <c r="E150" s="64"/>
      <c r="F150" s="64"/>
      <c r="G150" s="14"/>
      <c r="H150" s="14"/>
      <c r="I150" s="14"/>
      <c r="J150" s="14"/>
      <c r="K150" s="14"/>
    </row>
    <row r="151" spans="2:11" ht="12.75">
      <c r="B151" s="64"/>
      <c r="C151" s="64"/>
      <c r="D151" s="64"/>
      <c r="E151" s="64"/>
      <c r="F151" s="64"/>
      <c r="G151" s="14"/>
      <c r="H151" s="14"/>
      <c r="I151" s="14"/>
      <c r="J151" s="14"/>
      <c r="K151" s="14"/>
    </row>
    <row r="152" spans="2:11" ht="12.75">
      <c r="B152" s="64"/>
      <c r="C152" s="64"/>
      <c r="D152" s="64"/>
      <c r="E152" s="64"/>
      <c r="F152" s="64"/>
      <c r="G152" s="14"/>
      <c r="H152" s="14"/>
      <c r="I152" s="14"/>
      <c r="J152" s="14"/>
      <c r="K152" s="14"/>
    </row>
    <row r="153" spans="2:11" ht="12.75">
      <c r="B153" s="64"/>
      <c r="C153" s="64"/>
      <c r="D153" s="64"/>
      <c r="E153" s="64"/>
      <c r="F153" s="64"/>
      <c r="G153" s="14"/>
      <c r="H153" s="14"/>
      <c r="I153" s="14"/>
      <c r="J153" s="14"/>
      <c r="K153" s="14"/>
    </row>
    <row r="154" spans="2:11" ht="12.75">
      <c r="B154" s="64"/>
      <c r="C154" s="64"/>
      <c r="D154" s="64"/>
      <c r="E154" s="64"/>
      <c r="F154" s="64"/>
      <c r="G154" s="14"/>
      <c r="H154" s="14"/>
      <c r="I154" s="14"/>
      <c r="J154" s="14"/>
      <c r="K154" s="14"/>
    </row>
    <row r="155" spans="2:11" ht="12.75">
      <c r="B155" s="64"/>
      <c r="C155" s="64"/>
      <c r="D155" s="64"/>
      <c r="E155" s="64"/>
      <c r="F155" s="64"/>
      <c r="G155" s="14"/>
      <c r="H155" s="14"/>
      <c r="I155" s="14"/>
      <c r="J155" s="14"/>
      <c r="K155" s="14"/>
    </row>
    <row r="156" spans="2:11" ht="12.75">
      <c r="B156" s="64"/>
      <c r="C156" s="64"/>
      <c r="D156" s="64"/>
      <c r="E156" s="64"/>
      <c r="F156" s="64"/>
      <c r="G156" s="14"/>
      <c r="H156" s="14"/>
      <c r="I156" s="14"/>
      <c r="J156" s="14"/>
      <c r="K156" s="14"/>
    </row>
    <row r="157" spans="2:11" ht="12.75">
      <c r="B157" s="64"/>
      <c r="C157" s="64"/>
      <c r="D157" s="64"/>
      <c r="E157" s="64"/>
      <c r="F157" s="64"/>
      <c r="G157" s="14"/>
      <c r="H157" s="14"/>
      <c r="I157" s="14"/>
      <c r="J157" s="14"/>
      <c r="K157" s="14"/>
    </row>
    <row r="158" spans="2:11" ht="12.75">
      <c r="B158" s="64"/>
      <c r="C158" s="64"/>
      <c r="D158" s="64"/>
      <c r="E158" s="64"/>
      <c r="F158" s="64"/>
      <c r="G158" s="14"/>
      <c r="H158" s="14"/>
      <c r="I158" s="14"/>
      <c r="J158" s="14"/>
      <c r="K158" s="14"/>
    </row>
    <row r="159" spans="2:11" ht="12.75">
      <c r="B159" s="64"/>
      <c r="C159" s="64"/>
      <c r="D159" s="64"/>
      <c r="E159" s="64"/>
      <c r="F159" s="64"/>
      <c r="G159" s="14"/>
      <c r="H159" s="14"/>
      <c r="I159" s="14"/>
      <c r="J159" s="14"/>
      <c r="K159" s="14"/>
    </row>
    <row r="160" spans="2:11" ht="12.75">
      <c r="B160" s="64"/>
      <c r="C160" s="64"/>
      <c r="D160" s="64"/>
      <c r="E160" s="64"/>
      <c r="F160" s="64"/>
      <c r="G160" s="14"/>
      <c r="H160" s="14"/>
      <c r="I160" s="14"/>
      <c r="J160" s="14"/>
      <c r="K160" s="14"/>
    </row>
    <row r="161" spans="2:11" ht="12.75">
      <c r="B161" s="64"/>
      <c r="C161" s="64"/>
      <c r="D161" s="64"/>
      <c r="E161" s="64"/>
      <c r="F161" s="64"/>
      <c r="G161" s="14"/>
      <c r="H161" s="14"/>
      <c r="I161" s="14"/>
      <c r="J161" s="14"/>
      <c r="K161" s="14"/>
    </row>
    <row r="162" spans="2:11" ht="12.75">
      <c r="B162" s="64"/>
      <c r="C162" s="64"/>
      <c r="D162" s="64"/>
      <c r="E162" s="64"/>
      <c r="F162" s="64"/>
      <c r="G162" s="14"/>
      <c r="H162" s="14"/>
      <c r="I162" s="14"/>
      <c r="J162" s="14"/>
      <c r="K162" s="14"/>
    </row>
    <row r="163" spans="2:11" ht="12.75">
      <c r="B163" s="64"/>
      <c r="C163" s="64"/>
      <c r="D163" s="64"/>
      <c r="E163" s="64"/>
      <c r="F163" s="64"/>
      <c r="G163" s="14"/>
      <c r="H163" s="14"/>
      <c r="I163" s="14"/>
      <c r="J163" s="14"/>
      <c r="K163" s="14"/>
    </row>
    <row r="164" spans="2:11" ht="12.75">
      <c r="B164" s="64"/>
      <c r="C164" s="64"/>
      <c r="D164" s="64"/>
      <c r="E164" s="64"/>
      <c r="F164" s="64"/>
      <c r="G164" s="14"/>
      <c r="H164" s="14"/>
      <c r="I164" s="14"/>
      <c r="J164" s="14"/>
      <c r="K164" s="14"/>
    </row>
    <row r="165" spans="2:11" ht="12.75">
      <c r="B165" s="64"/>
      <c r="C165" s="64"/>
      <c r="D165" s="64"/>
      <c r="E165" s="64"/>
      <c r="F165" s="64"/>
      <c r="G165" s="14"/>
      <c r="H165" s="14"/>
      <c r="I165" s="14"/>
      <c r="J165" s="14"/>
      <c r="K165" s="14"/>
    </row>
    <row r="166" spans="2:11" ht="12.75">
      <c r="B166" s="64"/>
      <c r="C166" s="64"/>
      <c r="D166" s="64"/>
      <c r="E166" s="64"/>
      <c r="F166" s="64"/>
      <c r="G166" s="14"/>
      <c r="H166" s="14"/>
      <c r="I166" s="14"/>
      <c r="J166" s="14"/>
      <c r="K166" s="14"/>
    </row>
    <row r="167" spans="2:11" ht="12.75">
      <c r="B167" s="64"/>
      <c r="C167" s="64"/>
      <c r="D167" s="64"/>
      <c r="E167" s="64"/>
      <c r="F167" s="64"/>
      <c r="G167" s="14"/>
      <c r="H167" s="14"/>
      <c r="I167" s="14"/>
      <c r="J167" s="14"/>
      <c r="K167" s="14"/>
    </row>
    <row r="168" spans="2:11" ht="12.75">
      <c r="B168" s="64"/>
      <c r="C168" s="64"/>
      <c r="D168" s="64"/>
      <c r="E168" s="64"/>
      <c r="F168" s="64"/>
      <c r="G168" s="14"/>
      <c r="H168" s="14"/>
      <c r="I168" s="14"/>
      <c r="J168" s="14"/>
      <c r="K168" s="14"/>
    </row>
    <row r="169" spans="2:11" ht="12.75">
      <c r="B169" s="64"/>
      <c r="C169" s="64"/>
      <c r="D169" s="64"/>
      <c r="E169" s="64"/>
      <c r="F169" s="64"/>
      <c r="G169" s="14"/>
      <c r="H169" s="14"/>
      <c r="I169" s="14"/>
      <c r="J169" s="14"/>
      <c r="K169" s="14"/>
    </row>
    <row r="170" spans="2:11" ht="12.75">
      <c r="B170" s="64"/>
      <c r="C170" s="64"/>
      <c r="D170" s="64"/>
      <c r="E170" s="64"/>
      <c r="F170" s="64"/>
      <c r="G170" s="14"/>
      <c r="H170" s="14"/>
      <c r="I170" s="14"/>
      <c r="J170" s="14"/>
      <c r="K170" s="14"/>
    </row>
    <row r="171" spans="2:11" ht="12.75">
      <c r="B171" s="64"/>
      <c r="C171" s="64"/>
      <c r="D171" s="64"/>
      <c r="E171" s="64"/>
      <c r="F171" s="64"/>
      <c r="G171" s="14"/>
      <c r="H171" s="14"/>
      <c r="I171" s="14"/>
      <c r="J171" s="14"/>
      <c r="K171" s="14"/>
    </row>
    <row r="172" spans="2:11" ht="12.75">
      <c r="B172" s="64"/>
      <c r="C172" s="64"/>
      <c r="D172" s="64"/>
      <c r="E172" s="64"/>
      <c r="F172" s="64"/>
      <c r="G172" s="14"/>
      <c r="H172" s="14"/>
      <c r="I172" s="14"/>
      <c r="J172" s="14"/>
      <c r="K172" s="14"/>
    </row>
    <row r="173" spans="2:11" ht="12.75">
      <c r="B173" s="64"/>
      <c r="C173" s="64"/>
      <c r="D173" s="64"/>
      <c r="E173" s="64"/>
      <c r="F173" s="64"/>
      <c r="G173" s="14"/>
      <c r="H173" s="14"/>
      <c r="I173" s="14"/>
      <c r="J173" s="14"/>
      <c r="K173" s="14"/>
    </row>
    <row r="174" spans="2:11" ht="12.75">
      <c r="B174" s="64"/>
      <c r="C174" s="64"/>
      <c r="D174" s="64"/>
      <c r="E174" s="64"/>
      <c r="F174" s="64"/>
      <c r="G174" s="14"/>
      <c r="H174" s="14"/>
      <c r="I174" s="14"/>
      <c r="J174" s="14"/>
      <c r="K174" s="14"/>
    </row>
    <row r="175" spans="2:11" ht="12.75">
      <c r="B175" s="64"/>
      <c r="C175" s="64"/>
      <c r="D175" s="64"/>
      <c r="E175" s="64"/>
      <c r="F175" s="64"/>
      <c r="G175" s="14"/>
      <c r="H175" s="14"/>
      <c r="I175" s="14"/>
      <c r="J175" s="14"/>
      <c r="K175" s="14"/>
    </row>
    <row r="176" spans="2:11" ht="12.75">
      <c r="B176" s="64"/>
      <c r="C176" s="64"/>
      <c r="D176" s="64"/>
      <c r="E176" s="64"/>
      <c r="F176" s="64"/>
      <c r="G176" s="14"/>
      <c r="H176" s="14"/>
      <c r="I176" s="14"/>
      <c r="J176" s="14"/>
      <c r="K176" s="14"/>
    </row>
    <row r="177" spans="2:11" ht="12.75">
      <c r="B177" s="64"/>
      <c r="C177" s="64"/>
      <c r="D177" s="64"/>
      <c r="E177" s="64"/>
      <c r="F177" s="64"/>
      <c r="G177" s="14"/>
      <c r="H177" s="14"/>
      <c r="I177" s="14"/>
      <c r="J177" s="14"/>
      <c r="K177" s="14"/>
    </row>
    <row r="178" spans="2:11" ht="12.75">
      <c r="B178" s="64"/>
      <c r="C178" s="64"/>
      <c r="D178" s="64"/>
      <c r="E178" s="64"/>
      <c r="F178" s="64"/>
      <c r="G178" s="14"/>
      <c r="H178" s="14"/>
      <c r="I178" s="14"/>
      <c r="J178" s="14"/>
      <c r="K178" s="14"/>
    </row>
    <row r="179" spans="2:11" ht="12.75">
      <c r="B179" s="64"/>
      <c r="C179" s="64"/>
      <c r="D179" s="64"/>
      <c r="E179" s="64"/>
      <c r="F179" s="64"/>
      <c r="G179" s="14"/>
      <c r="H179" s="14"/>
      <c r="I179" s="14"/>
      <c r="J179" s="14"/>
      <c r="K179" s="14"/>
    </row>
    <row r="180" spans="2:11" ht="12.75">
      <c r="B180" s="64"/>
      <c r="C180" s="64"/>
      <c r="D180" s="64"/>
      <c r="E180" s="64"/>
      <c r="F180" s="64"/>
      <c r="G180" s="14"/>
      <c r="H180" s="14"/>
      <c r="I180" s="14"/>
      <c r="J180" s="14"/>
      <c r="K180" s="14"/>
    </row>
    <row r="181" spans="2:11" ht="12.75">
      <c r="B181" s="64"/>
      <c r="C181" s="64"/>
      <c r="D181" s="64"/>
      <c r="E181" s="64"/>
      <c r="F181" s="64"/>
      <c r="G181" s="14"/>
      <c r="H181" s="14"/>
      <c r="I181" s="14"/>
      <c r="J181" s="14"/>
      <c r="K181" s="14"/>
    </row>
    <row r="182" spans="2:11" ht="12.75">
      <c r="B182" s="64"/>
      <c r="C182" s="64"/>
      <c r="D182" s="64"/>
      <c r="E182" s="64"/>
      <c r="F182" s="64"/>
      <c r="G182" s="14"/>
      <c r="H182" s="14"/>
      <c r="I182" s="14"/>
      <c r="J182" s="14"/>
      <c r="K182" s="14"/>
    </row>
    <row r="183" spans="2:11" ht="12.75">
      <c r="B183" s="64"/>
      <c r="C183" s="64"/>
      <c r="D183" s="64"/>
      <c r="E183" s="64"/>
      <c r="F183" s="64"/>
      <c r="G183" s="14"/>
      <c r="H183" s="14"/>
      <c r="I183" s="14"/>
      <c r="J183" s="14"/>
      <c r="K183" s="14"/>
    </row>
    <row r="184" spans="2:11" ht="12.75">
      <c r="B184" s="64"/>
      <c r="C184" s="64"/>
      <c r="D184" s="64"/>
      <c r="E184" s="64"/>
      <c r="F184" s="64"/>
      <c r="G184" s="14"/>
      <c r="H184" s="14"/>
      <c r="I184" s="14"/>
      <c r="J184" s="14"/>
      <c r="K184" s="14"/>
    </row>
    <row r="185" spans="2:11" ht="12.75">
      <c r="B185" s="64"/>
      <c r="C185" s="64"/>
      <c r="D185" s="64"/>
      <c r="E185" s="64"/>
      <c r="F185" s="64"/>
      <c r="G185" s="14"/>
      <c r="H185" s="14"/>
      <c r="I185" s="14"/>
      <c r="J185" s="14"/>
      <c r="K185" s="14"/>
    </row>
    <row r="186" spans="2:11" ht="12.75">
      <c r="B186" s="64"/>
      <c r="C186" s="64"/>
      <c r="D186" s="64"/>
      <c r="E186" s="64"/>
      <c r="F186" s="64"/>
      <c r="G186" s="14"/>
      <c r="H186" s="14"/>
      <c r="I186" s="14"/>
      <c r="J186" s="14"/>
      <c r="K186" s="14"/>
    </row>
    <row r="187" spans="2:11" ht="12.75">
      <c r="B187" s="64"/>
      <c r="C187" s="64"/>
      <c r="D187" s="64"/>
      <c r="E187" s="64"/>
      <c r="F187" s="64"/>
      <c r="G187" s="14"/>
      <c r="H187" s="14"/>
      <c r="I187" s="14"/>
      <c r="J187" s="14"/>
      <c r="K187" s="14"/>
    </row>
    <row r="188" spans="2:11" ht="12.75">
      <c r="B188" s="64"/>
      <c r="C188" s="64"/>
      <c r="D188" s="64"/>
      <c r="E188" s="64"/>
      <c r="F188" s="64"/>
      <c r="G188" s="14"/>
      <c r="H188" s="14"/>
      <c r="I188" s="14"/>
      <c r="J188" s="14"/>
      <c r="K188" s="14"/>
    </row>
    <row r="189" spans="2:11" ht="12.75">
      <c r="B189" s="64"/>
      <c r="C189" s="64"/>
      <c r="D189" s="64"/>
      <c r="E189" s="64"/>
      <c r="F189" s="64"/>
      <c r="G189" s="14"/>
      <c r="H189" s="14"/>
      <c r="I189" s="14"/>
      <c r="J189" s="14"/>
      <c r="K189" s="14"/>
    </row>
    <row r="190" spans="2:11" ht="12.75">
      <c r="B190" s="64"/>
      <c r="C190" s="64"/>
      <c r="D190" s="64"/>
      <c r="E190" s="64"/>
      <c r="F190" s="64"/>
      <c r="G190" s="14"/>
      <c r="H190" s="14"/>
      <c r="I190" s="14"/>
      <c r="J190" s="14"/>
      <c r="K190" s="14"/>
    </row>
    <row r="191" spans="2:11" ht="12.75">
      <c r="B191" s="64"/>
      <c r="C191" s="64"/>
      <c r="D191" s="64"/>
      <c r="E191" s="64"/>
      <c r="F191" s="64"/>
      <c r="G191" s="14"/>
      <c r="H191" s="14"/>
      <c r="I191" s="14"/>
      <c r="J191" s="14"/>
      <c r="K191" s="14"/>
    </row>
    <row r="192" spans="2:11" ht="12.75">
      <c r="B192" s="64"/>
      <c r="C192" s="64"/>
      <c r="D192" s="64"/>
      <c r="E192" s="64"/>
      <c r="F192" s="64"/>
      <c r="G192" s="14"/>
      <c r="H192" s="14"/>
      <c r="I192" s="14"/>
      <c r="J192" s="14"/>
      <c r="K192" s="14"/>
    </row>
    <row r="193" spans="2:11" ht="12.75">
      <c r="B193" s="64"/>
      <c r="C193" s="64"/>
      <c r="D193" s="64"/>
      <c r="E193" s="64"/>
      <c r="F193" s="64"/>
      <c r="G193" s="14"/>
      <c r="H193" s="14"/>
      <c r="I193" s="14"/>
      <c r="J193" s="14"/>
      <c r="K193" s="14"/>
    </row>
    <row r="194" spans="2:11" ht="12.75">
      <c r="B194" s="64"/>
      <c r="C194" s="64"/>
      <c r="D194" s="64"/>
      <c r="E194" s="64"/>
      <c r="F194" s="64"/>
      <c r="G194" s="14"/>
      <c r="H194" s="14"/>
      <c r="I194" s="14"/>
      <c r="J194" s="14"/>
      <c r="K194" s="14"/>
    </row>
    <row r="195" spans="2:11" ht="12.75">
      <c r="B195" s="64"/>
      <c r="C195" s="64"/>
      <c r="D195" s="64"/>
      <c r="E195" s="64"/>
      <c r="F195" s="64"/>
      <c r="G195" s="14"/>
      <c r="H195" s="14"/>
      <c r="I195" s="14"/>
      <c r="J195" s="14"/>
      <c r="K195" s="14"/>
    </row>
    <row r="196" spans="2:11" ht="12.75">
      <c r="B196" s="64"/>
      <c r="C196" s="64"/>
      <c r="D196" s="64"/>
      <c r="E196" s="64"/>
      <c r="F196" s="64"/>
      <c r="G196" s="14"/>
      <c r="H196" s="14"/>
      <c r="I196" s="14"/>
      <c r="J196" s="14"/>
      <c r="K196" s="14"/>
    </row>
    <row r="197" spans="2:11" ht="12.75">
      <c r="B197" s="64"/>
      <c r="C197" s="64"/>
      <c r="D197" s="64"/>
      <c r="E197" s="64"/>
      <c r="F197" s="64"/>
      <c r="G197" s="14"/>
      <c r="H197" s="14"/>
      <c r="I197" s="14"/>
      <c r="J197" s="14"/>
      <c r="K197" s="14"/>
    </row>
    <row r="198" spans="2:11" ht="12.75">
      <c r="B198" s="64"/>
      <c r="C198" s="64"/>
      <c r="D198" s="64"/>
      <c r="E198" s="64"/>
      <c r="F198" s="64"/>
      <c r="G198" s="14"/>
      <c r="H198" s="14"/>
      <c r="I198" s="14"/>
      <c r="J198" s="14"/>
      <c r="K198" s="14"/>
    </row>
    <row r="199" spans="2:11" ht="12.75">
      <c r="B199" s="64"/>
      <c r="C199" s="64"/>
      <c r="D199" s="64"/>
      <c r="E199" s="64"/>
      <c r="F199" s="64"/>
      <c r="G199" s="14"/>
      <c r="H199" s="14"/>
      <c r="I199" s="14"/>
      <c r="J199" s="14"/>
      <c r="K199" s="14"/>
    </row>
    <row r="200" spans="2:11" ht="12.75">
      <c r="B200" s="64"/>
      <c r="C200" s="64"/>
      <c r="D200" s="64"/>
      <c r="E200" s="64"/>
      <c r="F200" s="64"/>
      <c r="G200" s="14"/>
      <c r="H200" s="14"/>
      <c r="I200" s="14"/>
      <c r="J200" s="14"/>
      <c r="K200" s="14"/>
    </row>
    <row r="201" spans="2:11" ht="12.75">
      <c r="B201" s="64"/>
      <c r="C201" s="64"/>
      <c r="D201" s="64"/>
      <c r="E201" s="64"/>
      <c r="F201" s="64"/>
      <c r="G201" s="14"/>
      <c r="H201" s="14"/>
      <c r="I201" s="14"/>
      <c r="J201" s="14"/>
      <c r="K201" s="14"/>
    </row>
    <row r="202" spans="2:11" ht="12.75">
      <c r="B202" s="64"/>
      <c r="C202" s="64"/>
      <c r="D202" s="64"/>
      <c r="E202" s="64"/>
      <c r="F202" s="64"/>
      <c r="G202" s="14"/>
      <c r="H202" s="14"/>
      <c r="I202" s="14"/>
      <c r="J202" s="14"/>
      <c r="K202" s="14"/>
    </row>
    <row r="203" spans="2:11" ht="12.75">
      <c r="B203" s="64"/>
      <c r="C203" s="64"/>
      <c r="D203" s="64"/>
      <c r="E203" s="64"/>
      <c r="F203" s="64"/>
      <c r="G203" s="14"/>
      <c r="H203" s="14"/>
      <c r="I203" s="14"/>
      <c r="J203" s="14"/>
      <c r="K203" s="14"/>
    </row>
    <row r="204" spans="2:11" ht="12.75">
      <c r="B204" s="64"/>
      <c r="C204" s="64"/>
      <c r="D204" s="64"/>
      <c r="E204" s="64"/>
      <c r="F204" s="64"/>
      <c r="G204" s="14"/>
      <c r="H204" s="14"/>
      <c r="I204" s="14"/>
      <c r="J204" s="14"/>
      <c r="K204" s="14"/>
    </row>
    <row r="205" spans="2:11" ht="12.75">
      <c r="B205" s="64"/>
      <c r="C205" s="64"/>
      <c r="D205" s="64"/>
      <c r="E205" s="64"/>
      <c r="F205" s="64"/>
      <c r="G205" s="14"/>
      <c r="H205" s="14"/>
      <c r="I205" s="14"/>
      <c r="J205" s="14"/>
      <c r="K205" s="14"/>
    </row>
    <row r="206" spans="2:11" ht="12.75">
      <c r="B206" s="64"/>
      <c r="C206" s="64"/>
      <c r="D206" s="64"/>
      <c r="E206" s="64"/>
      <c r="F206" s="64"/>
      <c r="G206" s="14"/>
      <c r="H206" s="14"/>
      <c r="I206" s="14"/>
      <c r="J206" s="14"/>
      <c r="K206" s="14"/>
    </row>
    <row r="207" spans="2:11" ht="12.75">
      <c r="B207" s="64"/>
      <c r="C207" s="64"/>
      <c r="D207" s="64"/>
      <c r="E207" s="64"/>
      <c r="F207" s="64"/>
      <c r="G207" s="14"/>
      <c r="H207" s="14"/>
      <c r="I207" s="14"/>
      <c r="J207" s="14"/>
      <c r="K207" s="14"/>
    </row>
    <row r="208" spans="2:11" ht="12.75">
      <c r="B208" s="64"/>
      <c r="C208" s="64"/>
      <c r="D208" s="64"/>
      <c r="E208" s="64"/>
      <c r="F208" s="64"/>
      <c r="G208" s="14"/>
      <c r="H208" s="14"/>
      <c r="I208" s="14"/>
      <c r="J208" s="14"/>
      <c r="K208" s="14"/>
    </row>
    <row r="209" spans="2:11" ht="12.75">
      <c r="B209" s="64"/>
      <c r="C209" s="64"/>
      <c r="D209" s="64"/>
      <c r="E209" s="64"/>
      <c r="F209" s="64"/>
      <c r="G209" s="14"/>
      <c r="H209" s="14"/>
      <c r="I209" s="14"/>
      <c r="J209" s="14"/>
      <c r="K209" s="14"/>
    </row>
    <row r="210" spans="2:11" ht="12.75">
      <c r="B210" s="64"/>
      <c r="C210" s="64"/>
      <c r="D210" s="64"/>
      <c r="E210" s="64"/>
      <c r="F210" s="64"/>
      <c r="G210" s="14"/>
      <c r="H210" s="14"/>
      <c r="I210" s="14"/>
      <c r="J210" s="14"/>
      <c r="K210" s="14"/>
    </row>
    <row r="211" spans="2:11" ht="12.75">
      <c r="B211" s="64"/>
      <c r="C211" s="64"/>
      <c r="D211" s="64"/>
      <c r="E211" s="64"/>
      <c r="F211" s="64"/>
      <c r="G211" s="14"/>
      <c r="H211" s="14"/>
      <c r="I211" s="14"/>
      <c r="J211" s="14"/>
      <c r="K211" s="14"/>
    </row>
    <row r="212" spans="2:11" ht="12.75">
      <c r="B212" s="64"/>
      <c r="C212" s="64"/>
      <c r="D212" s="64"/>
      <c r="E212" s="64"/>
      <c r="F212" s="64"/>
      <c r="G212" s="14"/>
      <c r="H212" s="14"/>
      <c r="I212" s="14"/>
      <c r="J212" s="14"/>
      <c r="K212" s="14"/>
    </row>
    <row r="213" spans="2:11" ht="12.75">
      <c r="B213" s="64"/>
      <c r="C213" s="64"/>
      <c r="D213" s="64"/>
      <c r="E213" s="64"/>
      <c r="F213" s="64"/>
      <c r="G213" s="14"/>
      <c r="H213" s="14"/>
      <c r="I213" s="14"/>
      <c r="J213" s="14"/>
      <c r="K213" s="14"/>
    </row>
    <row r="214" spans="2:11" ht="12.75">
      <c r="B214" s="64"/>
      <c r="C214" s="64"/>
      <c r="D214" s="64"/>
      <c r="E214" s="64"/>
      <c r="F214" s="64"/>
      <c r="G214" s="14"/>
      <c r="H214" s="14"/>
      <c r="I214" s="14"/>
      <c r="J214" s="14"/>
      <c r="K214" s="14"/>
    </row>
    <row r="215" spans="2:11" ht="12.75">
      <c r="B215" s="64"/>
      <c r="C215" s="64"/>
      <c r="D215" s="64"/>
      <c r="E215" s="64"/>
      <c r="F215" s="64"/>
      <c r="G215" s="14"/>
      <c r="H215" s="14"/>
      <c r="I215" s="14"/>
      <c r="J215" s="14"/>
      <c r="K215" s="14"/>
    </row>
    <row r="216" spans="2:11" ht="12.75">
      <c r="B216" s="64"/>
      <c r="C216" s="64"/>
      <c r="D216" s="64"/>
      <c r="E216" s="64"/>
      <c r="F216" s="64"/>
      <c r="G216" s="14"/>
      <c r="H216" s="14"/>
      <c r="I216" s="14"/>
      <c r="J216" s="14"/>
      <c r="K216" s="14"/>
    </row>
    <row r="217" spans="2:11" ht="12.75">
      <c r="B217" s="64"/>
      <c r="C217" s="64"/>
      <c r="D217" s="64"/>
      <c r="E217" s="64"/>
      <c r="F217" s="64"/>
      <c r="G217" s="14"/>
      <c r="H217" s="14"/>
      <c r="I217" s="14"/>
      <c r="J217" s="14"/>
      <c r="K217" s="14"/>
    </row>
    <row r="218" spans="2:11" ht="12.75">
      <c r="B218" s="64"/>
      <c r="C218" s="64"/>
      <c r="D218" s="64"/>
      <c r="E218" s="64"/>
      <c r="F218" s="64"/>
      <c r="G218" s="14"/>
      <c r="H218" s="14"/>
      <c r="I218" s="14"/>
      <c r="J218" s="14"/>
      <c r="K218" s="14"/>
    </row>
    <row r="219" spans="2:11" ht="12.75">
      <c r="B219" s="64"/>
      <c r="C219" s="64"/>
      <c r="D219" s="64"/>
      <c r="E219" s="64"/>
      <c r="F219" s="64"/>
      <c r="G219" s="14"/>
      <c r="H219" s="14"/>
      <c r="I219" s="14"/>
      <c r="J219" s="14"/>
      <c r="K219" s="14"/>
    </row>
    <row r="220" spans="2:11" ht="12.75">
      <c r="B220" s="64"/>
      <c r="C220" s="64"/>
      <c r="D220" s="64"/>
      <c r="E220" s="64"/>
      <c r="F220" s="64"/>
      <c r="G220" s="14"/>
      <c r="H220" s="14"/>
      <c r="I220" s="14"/>
      <c r="J220" s="14"/>
      <c r="K220" s="14"/>
    </row>
    <row r="221" spans="2:11" ht="12.75">
      <c r="B221" s="64"/>
      <c r="C221" s="64"/>
      <c r="D221" s="64"/>
      <c r="E221" s="64"/>
      <c r="F221" s="64"/>
      <c r="G221" s="14"/>
      <c r="H221" s="14"/>
      <c r="I221" s="14"/>
      <c r="J221" s="14"/>
      <c r="K221" s="14"/>
    </row>
    <row r="222" spans="2:11" ht="12.75">
      <c r="B222" s="64"/>
      <c r="C222" s="64"/>
      <c r="D222" s="64"/>
      <c r="E222" s="64"/>
      <c r="F222" s="64"/>
      <c r="G222" s="14"/>
      <c r="H222" s="14"/>
      <c r="I222" s="14"/>
      <c r="J222" s="14"/>
      <c r="K222" s="14"/>
    </row>
    <row r="223" spans="2:11" ht="12.75">
      <c r="B223" s="64"/>
      <c r="C223" s="64"/>
      <c r="D223" s="64"/>
      <c r="E223" s="64"/>
      <c r="F223" s="64"/>
      <c r="G223" s="14"/>
      <c r="H223" s="14"/>
      <c r="I223" s="14"/>
      <c r="J223" s="14"/>
      <c r="K223" s="14"/>
    </row>
    <row r="224" spans="2:11" ht="12.75">
      <c r="B224" s="64"/>
      <c r="C224" s="64"/>
      <c r="D224" s="64"/>
      <c r="E224" s="64"/>
      <c r="F224" s="64"/>
      <c r="G224" s="14"/>
      <c r="H224" s="14"/>
      <c r="I224" s="14"/>
      <c r="J224" s="14"/>
      <c r="K224" s="14"/>
    </row>
    <row r="225" spans="2:11" ht="12.75">
      <c r="B225" s="64"/>
      <c r="C225" s="64"/>
      <c r="D225" s="64"/>
      <c r="E225" s="64"/>
      <c r="F225" s="64"/>
      <c r="G225" s="14"/>
      <c r="H225" s="14"/>
      <c r="I225" s="14"/>
      <c r="J225" s="14"/>
      <c r="K225" s="14"/>
    </row>
    <row r="226" spans="2:11" ht="12.75">
      <c r="B226" s="64"/>
      <c r="C226" s="64"/>
      <c r="D226" s="64"/>
      <c r="E226" s="64"/>
      <c r="F226" s="64"/>
      <c r="G226" s="14"/>
      <c r="H226" s="14"/>
      <c r="I226" s="14"/>
      <c r="J226" s="14"/>
      <c r="K226" s="14"/>
    </row>
    <row r="227" spans="2:11" ht="12.75">
      <c r="B227" s="64"/>
      <c r="C227" s="64"/>
      <c r="D227" s="64"/>
      <c r="E227" s="64"/>
      <c r="F227" s="64"/>
      <c r="G227" s="14"/>
      <c r="H227" s="14"/>
      <c r="I227" s="14"/>
      <c r="J227" s="14"/>
      <c r="K227" s="14"/>
    </row>
    <row r="228" spans="2:11" ht="12.75">
      <c r="B228" s="64"/>
      <c r="C228" s="64"/>
      <c r="D228" s="64"/>
      <c r="E228" s="64"/>
      <c r="F228" s="64"/>
      <c r="G228" s="14"/>
      <c r="H228" s="14"/>
      <c r="I228" s="14"/>
      <c r="J228" s="14"/>
      <c r="K228" s="14"/>
    </row>
    <row r="229" spans="2:11" ht="12.75">
      <c r="B229" s="64"/>
      <c r="C229" s="64"/>
      <c r="D229" s="64"/>
      <c r="E229" s="64"/>
      <c r="F229" s="64"/>
      <c r="G229" s="14"/>
      <c r="H229" s="14"/>
      <c r="I229" s="14"/>
      <c r="J229" s="14"/>
      <c r="K229" s="14"/>
    </row>
    <row r="230" spans="2:11" ht="12.75">
      <c r="B230" s="64"/>
      <c r="C230" s="64"/>
      <c r="D230" s="64"/>
      <c r="E230" s="64"/>
      <c r="F230" s="64"/>
      <c r="G230" s="14"/>
      <c r="H230" s="14"/>
      <c r="I230" s="14"/>
      <c r="J230" s="14"/>
      <c r="K230" s="14"/>
    </row>
    <row r="231" spans="2:11" ht="12.75">
      <c r="B231" s="64"/>
      <c r="C231" s="64"/>
      <c r="D231" s="64"/>
      <c r="E231" s="64"/>
      <c r="F231" s="64"/>
      <c r="G231" s="14"/>
      <c r="H231" s="14"/>
      <c r="I231" s="14"/>
      <c r="J231" s="14"/>
      <c r="K231" s="14"/>
    </row>
    <row r="232" spans="2:11" ht="12.75">
      <c r="B232" s="64"/>
      <c r="C232" s="64"/>
      <c r="D232" s="64"/>
      <c r="E232" s="64"/>
      <c r="F232" s="64"/>
      <c r="G232" s="14"/>
      <c r="H232" s="14"/>
      <c r="I232" s="14"/>
      <c r="J232" s="14"/>
      <c r="K232" s="14"/>
    </row>
    <row r="233" spans="2:11" ht="12.75">
      <c r="B233" s="64"/>
      <c r="C233" s="64"/>
      <c r="D233" s="64"/>
      <c r="E233" s="64"/>
      <c r="F233" s="64"/>
      <c r="G233" s="14"/>
      <c r="H233" s="14"/>
      <c r="I233" s="14"/>
      <c r="J233" s="14"/>
      <c r="K233" s="14"/>
    </row>
    <row r="234" spans="2:11" ht="12.75">
      <c r="B234" s="64"/>
      <c r="C234" s="64"/>
      <c r="D234" s="64"/>
      <c r="E234" s="64"/>
      <c r="F234" s="64"/>
      <c r="G234" s="14"/>
      <c r="H234" s="14"/>
      <c r="I234" s="14"/>
      <c r="J234" s="14"/>
      <c r="K234" s="14"/>
    </row>
    <row r="235" spans="2:11" ht="12.75">
      <c r="B235" s="64"/>
      <c r="C235" s="64"/>
      <c r="D235" s="64"/>
      <c r="E235" s="64"/>
      <c r="F235" s="64"/>
      <c r="G235" s="14"/>
      <c r="H235" s="14"/>
      <c r="I235" s="14"/>
      <c r="J235" s="14"/>
      <c r="K235" s="14"/>
    </row>
    <row r="236" spans="2:11" ht="12.75">
      <c r="B236" s="64"/>
      <c r="C236" s="64"/>
      <c r="D236" s="64"/>
      <c r="E236" s="64"/>
      <c r="F236" s="64"/>
      <c r="G236" s="14"/>
      <c r="H236" s="14"/>
      <c r="I236" s="14"/>
      <c r="J236" s="14"/>
      <c r="K236" s="14"/>
    </row>
    <row r="237" spans="2:11" ht="12.75">
      <c r="B237" s="64"/>
      <c r="C237" s="64"/>
      <c r="D237" s="64"/>
      <c r="E237" s="64"/>
      <c r="F237" s="64"/>
      <c r="G237" s="14"/>
      <c r="H237" s="14"/>
      <c r="I237" s="14"/>
      <c r="J237" s="14"/>
      <c r="K237" s="14"/>
    </row>
    <row r="238" spans="2:11" ht="12.75">
      <c r="B238" s="64"/>
      <c r="C238" s="64"/>
      <c r="D238" s="64"/>
      <c r="E238" s="64"/>
      <c r="F238" s="64"/>
      <c r="G238" s="14"/>
      <c r="H238" s="14"/>
      <c r="I238" s="14"/>
      <c r="J238" s="14"/>
      <c r="K238" s="14"/>
    </row>
    <row r="239" spans="2:11" ht="12.75">
      <c r="B239" s="64"/>
      <c r="C239" s="64"/>
      <c r="D239" s="64"/>
      <c r="E239" s="64"/>
      <c r="F239" s="64"/>
      <c r="G239" s="14"/>
      <c r="H239" s="14"/>
      <c r="I239" s="14"/>
      <c r="J239" s="14"/>
      <c r="K239" s="14"/>
    </row>
    <row r="240" spans="2:11" ht="12.75">
      <c r="B240" s="64"/>
      <c r="C240" s="64"/>
      <c r="D240" s="64"/>
      <c r="E240" s="64"/>
      <c r="F240" s="64"/>
      <c r="G240" s="14"/>
      <c r="H240" s="14"/>
      <c r="I240" s="14"/>
      <c r="J240" s="14"/>
      <c r="K240" s="14"/>
    </row>
    <row r="241" spans="2:11" ht="12.75">
      <c r="B241" s="64"/>
      <c r="C241" s="64"/>
      <c r="D241" s="64"/>
      <c r="E241" s="64"/>
      <c r="F241" s="64"/>
      <c r="G241" s="14"/>
      <c r="H241" s="14"/>
      <c r="I241" s="14"/>
      <c r="J241" s="14"/>
      <c r="K241" s="14"/>
    </row>
    <row r="242" spans="2:11" ht="12.75">
      <c r="B242" s="64"/>
      <c r="C242" s="64"/>
      <c r="D242" s="64"/>
      <c r="E242" s="64"/>
      <c r="F242" s="64"/>
      <c r="G242" s="14"/>
      <c r="H242" s="14"/>
      <c r="I242" s="14"/>
      <c r="J242" s="14"/>
      <c r="K242" s="14"/>
    </row>
    <row r="243" spans="2:11" ht="12.75">
      <c r="B243" s="64"/>
      <c r="C243" s="64"/>
      <c r="D243" s="64"/>
      <c r="E243" s="64"/>
      <c r="F243" s="64"/>
      <c r="G243" s="14"/>
      <c r="H243" s="14"/>
      <c r="I243" s="14"/>
      <c r="J243" s="14"/>
      <c r="K243" s="14"/>
    </row>
    <row r="244" spans="2:11" ht="12.75">
      <c r="B244" s="64"/>
      <c r="C244" s="64"/>
      <c r="D244" s="64"/>
      <c r="E244" s="64"/>
      <c r="F244" s="64"/>
      <c r="G244" s="14"/>
      <c r="H244" s="14"/>
      <c r="I244" s="14"/>
      <c r="J244" s="14"/>
      <c r="K244" s="14"/>
    </row>
    <row r="245" spans="2:11" ht="12.75">
      <c r="B245" s="14"/>
      <c r="C245" s="14"/>
      <c r="D245" s="14"/>
      <c r="E245" s="14"/>
      <c r="F245" s="14"/>
      <c r="G245" s="14"/>
      <c r="H245" s="14"/>
      <c r="I245" s="14"/>
      <c r="J245" s="14"/>
      <c r="K245" s="14"/>
    </row>
    <row r="246" spans="2:11" ht="12.75">
      <c r="B246" s="14"/>
      <c r="C246" s="14"/>
      <c r="D246" s="14"/>
      <c r="E246" s="14"/>
      <c r="F246" s="14"/>
      <c r="G246" s="14"/>
      <c r="H246" s="14"/>
      <c r="I246" s="14"/>
      <c r="J246" s="14"/>
      <c r="K246" s="14"/>
    </row>
    <row r="247" spans="2:11" ht="12.75">
      <c r="B247" s="14"/>
      <c r="C247" s="14"/>
      <c r="D247" s="14"/>
      <c r="E247" s="14"/>
      <c r="F247" s="14"/>
      <c r="G247" s="14"/>
      <c r="H247" s="14"/>
      <c r="I247" s="14"/>
      <c r="J247" s="14"/>
      <c r="K247" s="14"/>
    </row>
    <row r="248" spans="2:11" ht="12.75">
      <c r="B248" s="14"/>
      <c r="C248" s="14"/>
      <c r="D248" s="14"/>
      <c r="E248" s="14"/>
      <c r="F248" s="14"/>
      <c r="G248" s="14"/>
      <c r="H248" s="14"/>
      <c r="I248" s="14"/>
      <c r="J248" s="14"/>
      <c r="K248" s="14"/>
    </row>
    <row r="249" spans="2:11" ht="12.75">
      <c r="B249" s="14"/>
      <c r="C249" s="14"/>
      <c r="D249" s="14"/>
      <c r="E249" s="14"/>
      <c r="F249" s="14"/>
      <c r="G249" s="14"/>
      <c r="H249" s="14"/>
      <c r="I249" s="14"/>
      <c r="J249" s="14"/>
      <c r="K249" s="14"/>
    </row>
    <row r="250" spans="2:11" ht="12.75">
      <c r="B250" s="14"/>
      <c r="C250" s="14"/>
      <c r="D250" s="14"/>
      <c r="E250" s="14"/>
      <c r="F250" s="14"/>
      <c r="G250" s="14"/>
      <c r="H250" s="14"/>
      <c r="I250" s="14"/>
      <c r="J250" s="14"/>
      <c r="K250" s="14"/>
    </row>
    <row r="251" spans="2:11" ht="12.75">
      <c r="B251" s="14"/>
      <c r="C251" s="14"/>
      <c r="D251" s="14"/>
      <c r="E251" s="14"/>
      <c r="F251" s="14"/>
      <c r="G251" s="14"/>
      <c r="H251" s="14"/>
      <c r="I251" s="14"/>
      <c r="J251" s="14"/>
      <c r="K251" s="14"/>
    </row>
    <row r="252" spans="2:11" ht="12.75">
      <c r="B252" s="14"/>
      <c r="C252" s="14"/>
      <c r="D252" s="14"/>
      <c r="E252" s="14"/>
      <c r="F252" s="14"/>
      <c r="G252" s="14"/>
      <c r="H252" s="14"/>
      <c r="I252" s="14"/>
      <c r="J252" s="14"/>
      <c r="K252" s="14"/>
    </row>
    <row r="253" spans="2:11" ht="12.75">
      <c r="B253" s="14"/>
      <c r="C253" s="14"/>
      <c r="D253" s="14"/>
      <c r="E253" s="14"/>
      <c r="F253" s="14"/>
      <c r="G253" s="14"/>
      <c r="H253" s="14"/>
      <c r="I253" s="14"/>
      <c r="J253" s="14"/>
      <c r="K253" s="14"/>
    </row>
  </sheetData>
  <printOptions horizontalCentered="1"/>
  <pageMargins left="0.5" right="0.25" top="0.75" bottom="1" header="0.5" footer="0.5"/>
  <pageSetup horizontalDpi="600" verticalDpi="600" orientation="portrait" paperSize="9" r:id="rId4"/>
  <headerFooter alignWithMargins="0">
    <oddFooter>&amp;C3</oddFooter>
  </headerFooter>
  <drawing r:id="rId3"/>
  <legacyDrawing r:id="rId2"/>
</worksheet>
</file>

<file path=xl/worksheets/sheet5.xml><?xml version="1.0" encoding="utf-8"?>
<worksheet xmlns="http://schemas.openxmlformats.org/spreadsheetml/2006/main" xmlns:r="http://schemas.openxmlformats.org/officeDocument/2006/relationships">
  <dimension ref="A2:H1020"/>
  <sheetViews>
    <sheetView view="pageBreakPreview" zoomScale="60" workbookViewId="0" topLeftCell="A22">
      <selection activeCell="A31" sqref="A31"/>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272" customWidth="1"/>
    <col min="7" max="7" width="2" style="217" customWidth="1"/>
    <col min="8" max="8" width="15.83203125" style="0" customWidth="1"/>
    <col min="9" max="9" width="5.66015625" style="0" customWidth="1"/>
  </cols>
  <sheetData>
    <row r="1" ht="12.75"/>
    <row r="2" ht="15.75" customHeight="1">
      <c r="A2" s="48" t="s">
        <v>159</v>
      </c>
    </row>
    <row r="3" ht="12.75" customHeight="1">
      <c r="A3" s="2" t="s">
        <v>0</v>
      </c>
    </row>
    <row r="4" ht="12.75" customHeight="1">
      <c r="A4" s="2"/>
    </row>
    <row r="5" ht="12.75" customHeight="1">
      <c r="A5" s="3"/>
    </row>
    <row r="6" spans="1:8" ht="12.75" customHeight="1">
      <c r="A6" s="100" t="s">
        <v>199</v>
      </c>
      <c r="B6" s="85"/>
      <c r="C6" s="85"/>
      <c r="D6" s="85"/>
      <c r="E6" s="85"/>
      <c r="F6" s="273"/>
      <c r="G6" s="291"/>
      <c r="H6" s="117"/>
    </row>
    <row r="7" spans="1:8" ht="14.25" customHeight="1" thickBot="1">
      <c r="A7" s="102" t="s">
        <v>221</v>
      </c>
      <c r="B7" s="86"/>
      <c r="C7" s="86"/>
      <c r="D7" s="86"/>
      <c r="E7" s="86"/>
      <c r="F7" s="274"/>
      <c r="G7" s="292"/>
      <c r="H7" s="118"/>
    </row>
    <row r="8" spans="1:8" ht="12.75" customHeight="1" thickTop="1">
      <c r="A8" s="32"/>
      <c r="B8" s="33"/>
      <c r="C8" s="33"/>
      <c r="D8" s="33"/>
      <c r="E8" s="33"/>
      <c r="F8" s="275"/>
      <c r="G8" s="34"/>
      <c r="H8" s="33"/>
    </row>
    <row r="9" spans="1:8" ht="12.75" customHeight="1">
      <c r="A9" s="32"/>
      <c r="B9" s="33"/>
      <c r="C9" s="33"/>
      <c r="D9" s="33"/>
      <c r="E9" s="33"/>
      <c r="F9" s="512" t="s">
        <v>215</v>
      </c>
      <c r="G9" s="513"/>
      <c r="H9" s="513"/>
    </row>
    <row r="10" spans="1:5" ht="12" customHeight="1">
      <c r="A10" s="119"/>
      <c r="B10" s="2"/>
      <c r="C10" s="2"/>
      <c r="D10" s="2"/>
      <c r="E10" s="2"/>
    </row>
    <row r="11" spans="1:8" ht="12" customHeight="1">
      <c r="A11" s="2"/>
      <c r="B11" s="2"/>
      <c r="C11" s="2"/>
      <c r="D11" s="2"/>
      <c r="E11" s="2"/>
      <c r="F11" s="327" t="str">
        <f>'P&amp;L'!B11</f>
        <v>31.12.2006</v>
      </c>
      <c r="G11" s="306"/>
      <c r="H11" s="372" t="str">
        <f>'P&amp;L'!E11</f>
        <v>31.12.2005</v>
      </c>
    </row>
    <row r="12" spans="1:8" ht="12" customHeight="1">
      <c r="A12" s="2"/>
      <c r="B12" s="2"/>
      <c r="C12" s="2"/>
      <c r="D12" s="2"/>
      <c r="E12" s="2"/>
      <c r="F12" s="323" t="str">
        <f>H12</f>
        <v>RM'000</v>
      </c>
      <c r="G12" s="323"/>
      <c r="H12" s="325" t="s">
        <v>1</v>
      </c>
    </row>
    <row r="13" spans="1:8" ht="12" customHeight="1">
      <c r="A13" s="2"/>
      <c r="B13" s="2"/>
      <c r="C13" s="2"/>
      <c r="D13" s="2"/>
      <c r="E13" s="2"/>
      <c r="F13" s="323" t="s">
        <v>193</v>
      </c>
      <c r="G13" s="324"/>
      <c r="H13" s="384" t="str">
        <f>'P&amp;L'!E13</f>
        <v>Audited</v>
      </c>
    </row>
    <row r="14" spans="1:8" ht="12" customHeight="1">
      <c r="A14" s="2"/>
      <c r="B14" s="2"/>
      <c r="C14" s="2"/>
      <c r="D14" s="2"/>
      <c r="E14" s="2"/>
      <c r="F14" s="323"/>
      <c r="G14" s="323"/>
      <c r="H14" s="325"/>
    </row>
    <row r="15" spans="1:8" ht="12" customHeight="1">
      <c r="A15" s="2"/>
      <c r="B15" s="2"/>
      <c r="C15" s="2"/>
      <c r="D15" s="2"/>
      <c r="E15" s="2"/>
      <c r="F15" s="323"/>
      <c r="G15" s="323"/>
      <c r="H15" s="325"/>
    </row>
    <row r="16" spans="1:8" ht="12" customHeight="1">
      <c r="A16" s="8" t="s">
        <v>35</v>
      </c>
      <c r="B16" s="2"/>
      <c r="C16" s="2"/>
      <c r="D16" s="2"/>
      <c r="E16" s="2"/>
      <c r="F16" s="276"/>
      <c r="G16" s="42"/>
      <c r="H16" s="35"/>
    </row>
    <row r="17" spans="1:8" ht="12" customHeight="1">
      <c r="A17" s="2" t="s">
        <v>263</v>
      </c>
      <c r="B17" s="2"/>
      <c r="C17" s="2"/>
      <c r="D17" s="2"/>
      <c r="E17" s="2"/>
      <c r="F17" s="309">
        <f>'P&amp;L'!D25</f>
        <v>-25094</v>
      </c>
      <c r="G17" s="42"/>
      <c r="H17" s="42">
        <v>3110</v>
      </c>
    </row>
    <row r="18" spans="1:8" ht="12" customHeight="1">
      <c r="A18" s="2" t="s">
        <v>36</v>
      </c>
      <c r="B18" s="2"/>
      <c r="C18" s="2"/>
      <c r="D18" s="2"/>
      <c r="E18" s="2"/>
      <c r="F18" s="309"/>
      <c r="G18" s="42"/>
      <c r="H18" s="297"/>
    </row>
    <row r="19" spans="1:8" ht="12" customHeight="1">
      <c r="A19" s="34" t="s">
        <v>225</v>
      </c>
      <c r="B19" s="2"/>
      <c r="C19" s="2"/>
      <c r="D19" s="2"/>
      <c r="E19" s="2"/>
      <c r="F19" s="309">
        <v>-2</v>
      </c>
      <c r="G19" s="42"/>
      <c r="H19" s="297">
        <v>-13</v>
      </c>
    </row>
    <row r="20" spans="1:8" ht="12" customHeight="1">
      <c r="A20" s="34" t="s">
        <v>49</v>
      </c>
      <c r="B20" s="34"/>
      <c r="C20" s="34"/>
      <c r="D20" s="34"/>
      <c r="E20" s="34"/>
      <c r="F20" s="309">
        <v>0</v>
      </c>
      <c r="G20" s="42"/>
      <c r="H20" s="42">
        <v>69</v>
      </c>
    </row>
    <row r="21" spans="1:8" ht="12" customHeight="1">
      <c r="A21" s="34" t="s">
        <v>47</v>
      </c>
      <c r="B21" s="33"/>
      <c r="C21" s="33"/>
      <c r="D21" s="33"/>
      <c r="E21" s="33"/>
      <c r="F21" s="309">
        <v>32</v>
      </c>
      <c r="G21" s="293"/>
      <c r="H21" s="288">
        <v>6</v>
      </c>
    </row>
    <row r="22" spans="1:8" ht="12" customHeight="1">
      <c r="A22" s="34" t="s">
        <v>48</v>
      </c>
      <c r="B22" s="33"/>
      <c r="C22" s="33"/>
      <c r="D22" s="33"/>
      <c r="E22" s="33"/>
      <c r="F22" s="309">
        <v>67</v>
      </c>
      <c r="G22" s="293"/>
      <c r="H22" s="297">
        <v>26</v>
      </c>
    </row>
    <row r="23" spans="1:8" ht="12" customHeight="1">
      <c r="A23" s="34" t="s">
        <v>172</v>
      </c>
      <c r="B23" s="33"/>
      <c r="C23" s="33"/>
      <c r="D23" s="33"/>
      <c r="E23" s="33"/>
      <c r="F23" s="309">
        <v>0</v>
      </c>
      <c r="G23" s="293"/>
      <c r="H23" s="297">
        <v>269</v>
      </c>
    </row>
    <row r="24" spans="1:8" ht="12" customHeight="1">
      <c r="A24" s="34" t="s">
        <v>168</v>
      </c>
      <c r="B24" s="34"/>
      <c r="C24" s="34"/>
      <c r="D24" s="34"/>
      <c r="E24" s="34"/>
      <c r="F24" s="309">
        <v>0</v>
      </c>
      <c r="G24" s="42"/>
      <c r="H24" s="42">
        <v>-2</v>
      </c>
    </row>
    <row r="25" spans="1:8" s="19" customFormat="1" ht="12" customHeight="1">
      <c r="A25" s="34" t="s">
        <v>222</v>
      </c>
      <c r="B25" s="34"/>
      <c r="C25" s="34"/>
      <c r="D25" s="34"/>
      <c r="E25" s="34"/>
      <c r="F25" s="385">
        <v>30</v>
      </c>
      <c r="G25" s="42"/>
      <c r="H25" s="42">
        <v>184</v>
      </c>
    </row>
    <row r="26" spans="1:8" ht="12" customHeight="1">
      <c r="A26" s="34" t="s">
        <v>50</v>
      </c>
      <c r="B26" s="34"/>
      <c r="C26" s="34"/>
      <c r="D26" s="34"/>
      <c r="E26" s="34"/>
      <c r="F26" s="309">
        <f>-'P&amp;L'!D23</f>
        <v>5470</v>
      </c>
      <c r="G26" s="42"/>
      <c r="H26" s="42">
        <v>4060</v>
      </c>
    </row>
    <row r="27" spans="1:8" ht="12" customHeight="1">
      <c r="A27" s="34" t="s">
        <v>140</v>
      </c>
      <c r="B27" s="34"/>
      <c r="C27" s="34"/>
      <c r="D27" s="34"/>
      <c r="E27" s="34"/>
      <c r="F27" s="309">
        <v>553</v>
      </c>
      <c r="G27" s="42"/>
      <c r="H27" s="42">
        <v>182</v>
      </c>
    </row>
    <row r="28" spans="1:8" ht="12" customHeight="1">
      <c r="A28" s="33" t="s">
        <v>100</v>
      </c>
      <c r="B28" s="33"/>
      <c r="C28" s="33"/>
      <c r="D28" s="33"/>
      <c r="E28" s="33"/>
      <c r="F28" s="386">
        <v>8746</v>
      </c>
      <c r="G28" s="293"/>
      <c r="H28" s="387">
        <v>8043</v>
      </c>
    </row>
    <row r="29" spans="1:8" ht="12" customHeight="1">
      <c r="A29" s="34" t="s">
        <v>265</v>
      </c>
      <c r="B29" s="33"/>
      <c r="C29" s="33"/>
      <c r="D29" s="33"/>
      <c r="E29" s="33"/>
      <c r="F29" s="277">
        <f>SUM(F17:F28)</f>
        <v>-10198</v>
      </c>
      <c r="G29" s="42"/>
      <c r="H29" s="42">
        <f>SUM(H17:H28)</f>
        <v>15934</v>
      </c>
    </row>
    <row r="30" ht="12" customHeight="1"/>
    <row r="31" spans="1:8" ht="12" customHeight="1">
      <c r="A31" s="34" t="s">
        <v>119</v>
      </c>
      <c r="B31" s="33"/>
      <c r="C31" s="33"/>
      <c r="D31" s="33"/>
      <c r="E31" s="33"/>
      <c r="F31" s="277"/>
      <c r="G31" s="42"/>
      <c r="H31" s="42"/>
    </row>
    <row r="32" spans="1:8" ht="12" customHeight="1">
      <c r="A32" s="34" t="s">
        <v>120</v>
      </c>
      <c r="B32" s="33"/>
      <c r="C32" s="33"/>
      <c r="D32" s="33"/>
      <c r="E32" s="33"/>
      <c r="F32" s="277">
        <v>3163</v>
      </c>
      <c r="G32" s="42"/>
      <c r="H32" s="42">
        <v>1707</v>
      </c>
    </row>
    <row r="33" spans="1:8" ht="12" customHeight="1">
      <c r="A33" s="34" t="s">
        <v>121</v>
      </c>
      <c r="B33" s="34"/>
      <c r="C33" s="34"/>
      <c r="D33" s="34"/>
      <c r="E33" s="34"/>
      <c r="F33" s="277">
        <v>8557</v>
      </c>
      <c r="G33" s="42"/>
      <c r="H33" s="42">
        <v>-4471</v>
      </c>
    </row>
    <row r="34" spans="1:8" ht="12" customHeight="1">
      <c r="A34" s="34" t="s">
        <v>122</v>
      </c>
      <c r="B34" s="34"/>
      <c r="C34" s="34"/>
      <c r="D34" s="34"/>
      <c r="E34" s="34"/>
      <c r="F34" s="277">
        <v>0</v>
      </c>
      <c r="G34" s="42"/>
      <c r="H34" s="42">
        <v>-64</v>
      </c>
    </row>
    <row r="35" spans="1:8" ht="12" customHeight="1">
      <c r="A35" s="34" t="s">
        <v>143</v>
      </c>
      <c r="B35" s="34"/>
      <c r="C35" s="34"/>
      <c r="D35" s="34"/>
      <c r="E35" s="34"/>
      <c r="F35" s="42">
        <f>-F26</f>
        <v>-5470</v>
      </c>
      <c r="G35" s="42"/>
      <c r="H35" s="42">
        <f>-H26</f>
        <v>-4060</v>
      </c>
    </row>
    <row r="36" spans="1:8" ht="12" customHeight="1" thickBot="1">
      <c r="A36" s="34" t="s">
        <v>155</v>
      </c>
      <c r="B36" s="33"/>
      <c r="C36" s="33"/>
      <c r="D36" s="33"/>
      <c r="E36" s="33"/>
      <c r="F36" s="311">
        <f>SUM(F29:F35)</f>
        <v>-3948</v>
      </c>
      <c r="G36" s="42"/>
      <c r="H36" s="298">
        <f>SUM(H29:H35)</f>
        <v>9046</v>
      </c>
    </row>
    <row r="37" spans="1:8" ht="12" customHeight="1" thickTop="1">
      <c r="A37" s="33"/>
      <c r="B37" s="33"/>
      <c r="C37" s="33"/>
      <c r="D37" s="33"/>
      <c r="E37" s="33"/>
      <c r="F37" s="301"/>
      <c r="G37" s="42"/>
      <c r="H37" s="42"/>
    </row>
    <row r="38" spans="1:8" ht="12" customHeight="1">
      <c r="A38" s="32" t="s">
        <v>37</v>
      </c>
      <c r="B38" s="32"/>
      <c r="C38" s="32"/>
      <c r="D38" s="32"/>
      <c r="E38" s="32"/>
      <c r="F38" s="301"/>
      <c r="G38" s="42"/>
      <c r="H38" s="42"/>
    </row>
    <row r="39" spans="1:8" ht="12" customHeight="1" hidden="1">
      <c r="A39" s="34" t="s">
        <v>145</v>
      </c>
      <c r="B39" s="32"/>
      <c r="C39" s="32"/>
      <c r="D39" s="32"/>
      <c r="E39" s="32"/>
      <c r="F39" s="310">
        <v>0</v>
      </c>
      <c r="G39" s="293"/>
      <c r="H39" s="297">
        <v>0</v>
      </c>
    </row>
    <row r="40" spans="1:8" ht="12" customHeight="1">
      <c r="A40" s="34" t="s">
        <v>123</v>
      </c>
      <c r="B40" s="32"/>
      <c r="C40" s="32"/>
      <c r="D40" s="32"/>
      <c r="E40" s="32"/>
      <c r="F40" s="354">
        <v>578</v>
      </c>
      <c r="G40" s="293"/>
      <c r="H40" s="297">
        <v>529</v>
      </c>
    </row>
    <row r="41" spans="1:8" ht="12" customHeight="1">
      <c r="A41" s="34" t="s">
        <v>216</v>
      </c>
      <c r="B41" s="32"/>
      <c r="C41" s="32"/>
      <c r="D41" s="32"/>
      <c r="E41" s="32"/>
      <c r="F41" s="354">
        <v>-75</v>
      </c>
      <c r="G41" s="293"/>
      <c r="H41" s="297">
        <v>0</v>
      </c>
    </row>
    <row r="42" spans="1:8" ht="12" customHeight="1">
      <c r="A42" s="34" t="s">
        <v>51</v>
      </c>
      <c r="B42" s="32"/>
      <c r="C42" s="32"/>
      <c r="D42" s="32"/>
      <c r="E42" s="32"/>
      <c r="F42" s="277">
        <v>-211</v>
      </c>
      <c r="G42" s="293"/>
      <c r="H42" s="297">
        <v>-13753</v>
      </c>
    </row>
    <row r="43" spans="1:8" ht="12" customHeight="1" thickBot="1">
      <c r="A43" s="34" t="s">
        <v>223</v>
      </c>
      <c r="B43" s="33"/>
      <c r="C43" s="32"/>
      <c r="D43" s="32"/>
      <c r="E43" s="32"/>
      <c r="F43" s="311">
        <f>SUM(F39:F42)</f>
        <v>292</v>
      </c>
      <c r="G43" s="42"/>
      <c r="H43" s="298">
        <f>SUM(H39:H42)</f>
        <v>-13224</v>
      </c>
    </row>
    <row r="44" spans="1:8" ht="12" customHeight="1" thickTop="1">
      <c r="A44" s="33"/>
      <c r="B44" s="33"/>
      <c r="C44" s="33"/>
      <c r="D44" s="33"/>
      <c r="E44" s="33"/>
      <c r="F44" s="277"/>
      <c r="G44" s="42"/>
      <c r="H44" s="42"/>
    </row>
    <row r="45" spans="1:8" ht="12" customHeight="1">
      <c r="A45" s="32" t="s">
        <v>38</v>
      </c>
      <c r="B45" s="33"/>
      <c r="C45" s="33"/>
      <c r="D45" s="33"/>
      <c r="E45" s="33"/>
      <c r="F45" s="277"/>
      <c r="G45" s="42"/>
      <c r="H45" s="42"/>
    </row>
    <row r="46" spans="1:8" ht="12" customHeight="1" hidden="1">
      <c r="A46" s="34" t="s">
        <v>52</v>
      </c>
      <c r="B46" s="33"/>
      <c r="C46" s="33"/>
      <c r="D46" s="33"/>
      <c r="E46" s="33"/>
      <c r="F46" s="309">
        <v>0</v>
      </c>
      <c r="G46" s="42"/>
      <c r="H46" s="42">
        <v>0</v>
      </c>
    </row>
    <row r="47" spans="1:8" ht="12" customHeight="1" hidden="1">
      <c r="A47" s="34" t="s">
        <v>169</v>
      </c>
      <c r="B47" s="33"/>
      <c r="C47" s="33"/>
      <c r="D47" s="33"/>
      <c r="E47" s="33"/>
      <c r="F47" s="309"/>
      <c r="G47" s="42"/>
      <c r="H47" s="42">
        <v>0</v>
      </c>
    </row>
    <row r="48" spans="1:8" ht="12" customHeight="1">
      <c r="A48" s="33" t="s">
        <v>53</v>
      </c>
      <c r="B48" s="33"/>
      <c r="C48" s="33"/>
      <c r="D48" s="33"/>
      <c r="E48" s="33"/>
      <c r="F48" s="309">
        <v>1060</v>
      </c>
      <c r="G48" s="42"/>
      <c r="H48" s="42">
        <v>8024</v>
      </c>
    </row>
    <row r="49" spans="1:8" ht="12" customHeight="1">
      <c r="A49" s="34" t="s">
        <v>166</v>
      </c>
      <c r="B49" s="33"/>
      <c r="C49" s="33"/>
      <c r="D49" s="33"/>
      <c r="E49" s="33"/>
      <c r="F49" s="301">
        <v>1863</v>
      </c>
      <c r="G49" s="42"/>
      <c r="H49" s="42">
        <v>4050</v>
      </c>
    </row>
    <row r="50" spans="1:8" ht="12" customHeight="1">
      <c r="A50" s="34" t="s">
        <v>54</v>
      </c>
      <c r="B50" s="33"/>
      <c r="C50" s="33"/>
      <c r="D50" s="33"/>
      <c r="E50" s="33"/>
      <c r="F50" s="301">
        <v>-1684</v>
      </c>
      <c r="G50" s="42"/>
      <c r="H50" s="42">
        <v>-3281</v>
      </c>
    </row>
    <row r="51" spans="1:8" ht="12" customHeight="1" hidden="1">
      <c r="A51" s="34" t="s">
        <v>173</v>
      </c>
      <c r="B51" s="33"/>
      <c r="C51" s="33"/>
      <c r="D51" s="33"/>
      <c r="E51" s="33"/>
      <c r="F51" s="277"/>
      <c r="G51" s="42"/>
      <c r="H51" s="42"/>
    </row>
    <row r="52" spans="1:8" ht="12" customHeight="1" hidden="1">
      <c r="A52" s="34" t="s">
        <v>142</v>
      </c>
      <c r="B52" s="33"/>
      <c r="C52" s="33"/>
      <c r="D52" s="33"/>
      <c r="E52" s="33"/>
      <c r="F52" s="310">
        <v>0</v>
      </c>
      <c r="G52" s="42"/>
      <c r="H52" s="42">
        <v>0</v>
      </c>
    </row>
    <row r="53" spans="1:8" ht="12" customHeight="1">
      <c r="A53" s="34" t="s">
        <v>55</v>
      </c>
      <c r="B53" s="33"/>
      <c r="C53" s="33"/>
      <c r="D53" s="33"/>
      <c r="E53" s="33"/>
      <c r="F53" s="373">
        <v>-3676</v>
      </c>
      <c r="G53" s="42"/>
      <c r="H53" s="42">
        <v>-4402</v>
      </c>
    </row>
    <row r="54" spans="1:8" ht="12" customHeight="1" thickBot="1">
      <c r="A54" s="34" t="s">
        <v>224</v>
      </c>
      <c r="B54" s="31"/>
      <c r="C54" s="33"/>
      <c r="D54" s="33"/>
      <c r="E54" s="33"/>
      <c r="F54" s="311">
        <f>SUM(F46:F53)</f>
        <v>-2437</v>
      </c>
      <c r="G54" s="42"/>
      <c r="H54" s="298">
        <f>SUM(H46:H53)</f>
        <v>4391</v>
      </c>
    </row>
    <row r="55" spans="1:8" ht="12" customHeight="1" thickTop="1">
      <c r="A55" s="33"/>
      <c r="B55" s="31"/>
      <c r="C55" s="33"/>
      <c r="D55" s="33"/>
      <c r="E55" s="33"/>
      <c r="F55" s="277"/>
      <c r="G55" s="42"/>
      <c r="H55" s="42"/>
    </row>
    <row r="56" spans="1:8" ht="12" customHeight="1">
      <c r="A56" s="37" t="s">
        <v>136</v>
      </c>
      <c r="B56" s="38"/>
      <c r="C56" s="33"/>
      <c r="D56" s="33"/>
      <c r="E56" s="33"/>
      <c r="F56" s="277">
        <f>F54+F43+F36</f>
        <v>-6093</v>
      </c>
      <c r="G56" s="42"/>
      <c r="H56" s="42">
        <f>H36+H43+H54</f>
        <v>213</v>
      </c>
    </row>
    <row r="57" spans="1:8" ht="12" customHeight="1">
      <c r="A57" s="33"/>
      <c r="B57" s="31"/>
      <c r="C57" s="33"/>
      <c r="D57" s="33"/>
      <c r="E57" s="33"/>
      <c r="F57" s="277"/>
      <c r="G57" s="42"/>
      <c r="H57" s="42"/>
    </row>
    <row r="58" spans="1:8" ht="12" customHeight="1">
      <c r="A58" s="33"/>
      <c r="B58" s="31"/>
      <c r="C58" s="33"/>
      <c r="D58" s="33"/>
      <c r="E58" s="33"/>
      <c r="F58" s="277"/>
      <c r="G58" s="42"/>
      <c r="H58" s="42"/>
    </row>
    <row r="59" spans="1:8" ht="12" customHeight="1">
      <c r="A59" s="8" t="s">
        <v>146</v>
      </c>
      <c r="B59" s="8"/>
      <c r="C59" s="8"/>
      <c r="D59" s="8"/>
      <c r="E59" s="8"/>
      <c r="F59" s="277">
        <v>-4506</v>
      </c>
      <c r="G59" s="42"/>
      <c r="H59" s="42">
        <v>-4719</v>
      </c>
    </row>
    <row r="60" spans="1:8" ht="12" customHeight="1">
      <c r="A60" s="8"/>
      <c r="B60" s="8"/>
      <c r="C60" s="8"/>
      <c r="D60" s="8"/>
      <c r="E60" s="8"/>
      <c r="F60" s="312"/>
      <c r="G60" s="42"/>
      <c r="H60" s="299"/>
    </row>
    <row r="61" spans="1:8" ht="12" customHeight="1" thickBot="1">
      <c r="A61" s="8" t="s">
        <v>147</v>
      </c>
      <c r="B61" s="8"/>
      <c r="C61" s="8"/>
      <c r="D61" s="8"/>
      <c r="E61" s="8"/>
      <c r="F61" s="313">
        <f>SUM(F56:F60)</f>
        <v>-10599</v>
      </c>
      <c r="G61" s="42"/>
      <c r="H61" s="300">
        <f>SUM(H56:H60)</f>
        <v>-4506</v>
      </c>
    </row>
    <row r="62" spans="1:8" ht="12" customHeight="1" thickTop="1">
      <c r="A62" s="33"/>
      <c r="B62" s="33"/>
      <c r="C62" s="33"/>
      <c r="D62" s="33"/>
      <c r="E62" s="33"/>
      <c r="F62" s="277"/>
      <c r="G62" s="42"/>
      <c r="H62" s="42"/>
    </row>
    <row r="63" spans="1:8" ht="12" customHeight="1">
      <c r="A63" s="2"/>
      <c r="B63" s="2"/>
      <c r="C63" s="2"/>
      <c r="D63" s="2"/>
      <c r="E63" s="2"/>
      <c r="F63" s="277"/>
      <c r="G63" s="294"/>
      <c r="H63" s="245"/>
    </row>
    <row r="64" spans="1:8" ht="12" customHeight="1">
      <c r="A64" s="2"/>
      <c r="B64" s="2"/>
      <c r="C64" s="2"/>
      <c r="D64" s="2"/>
      <c r="E64" s="2"/>
      <c r="F64" s="276"/>
      <c r="G64" s="294"/>
      <c r="H64" s="245"/>
    </row>
    <row r="65" spans="1:8" ht="12" customHeight="1">
      <c r="A65" s="2"/>
      <c r="B65" s="2"/>
      <c r="C65" s="2"/>
      <c r="D65" s="2"/>
      <c r="E65" s="2"/>
      <c r="F65" s="276"/>
      <c r="G65" s="294"/>
      <c r="H65" s="245"/>
    </row>
    <row r="66" spans="1:8" ht="12" customHeight="1">
      <c r="A66" s="2"/>
      <c r="B66" s="2"/>
      <c r="C66" s="2"/>
      <c r="D66" s="2"/>
      <c r="E66" s="2"/>
      <c r="F66" s="276"/>
      <c r="G66" s="294"/>
      <c r="H66" s="245"/>
    </row>
    <row r="67" spans="1:8" ht="12" customHeight="1">
      <c r="A67" s="2"/>
      <c r="B67" s="2"/>
      <c r="C67" s="2"/>
      <c r="D67" s="2"/>
      <c r="E67" s="2"/>
      <c r="F67" s="276"/>
      <c r="G67" s="294"/>
      <c r="H67" s="245"/>
    </row>
    <row r="68" spans="1:8" ht="12" customHeight="1">
      <c r="A68" s="2"/>
      <c r="B68" s="2"/>
      <c r="C68" s="2"/>
      <c r="D68" s="2"/>
      <c r="E68" s="2"/>
      <c r="F68" s="276"/>
      <c r="G68" s="294"/>
      <c r="H68" s="245"/>
    </row>
    <row r="69" spans="1:8" ht="12" customHeight="1">
      <c r="A69" s="2"/>
      <c r="B69" s="2"/>
      <c r="C69" s="2"/>
      <c r="D69" s="2"/>
      <c r="E69" s="2"/>
      <c r="F69" s="276"/>
      <c r="G69" s="294"/>
      <c r="H69" s="245"/>
    </row>
    <row r="70" spans="1:8" ht="12" customHeight="1">
      <c r="A70" s="2"/>
      <c r="B70" s="2"/>
      <c r="C70" s="2"/>
      <c r="D70" s="2"/>
      <c r="E70" s="2"/>
      <c r="F70" s="276"/>
      <c r="G70" s="294"/>
      <c r="H70" s="245"/>
    </row>
    <row r="71" spans="1:8" ht="12" customHeight="1">
      <c r="A71" s="2"/>
      <c r="B71" s="2"/>
      <c r="C71" s="2"/>
      <c r="D71" s="2"/>
      <c r="E71" s="2"/>
      <c r="F71" s="276"/>
      <c r="G71" s="294"/>
      <c r="H71" s="245"/>
    </row>
    <row r="72" spans="1:8" ht="12" customHeight="1">
      <c r="A72" s="2"/>
      <c r="B72" s="2"/>
      <c r="C72" s="2"/>
      <c r="D72" s="2"/>
      <c r="E72" s="2"/>
      <c r="F72" s="276"/>
      <c r="G72" s="294"/>
      <c r="H72" s="245"/>
    </row>
    <row r="73" spans="1:8" ht="12" customHeight="1">
      <c r="A73" s="2"/>
      <c r="B73" s="2"/>
      <c r="C73" s="2"/>
      <c r="D73" s="2"/>
      <c r="E73" s="2"/>
      <c r="F73" s="278"/>
      <c r="G73" s="294"/>
      <c r="H73" s="197"/>
    </row>
    <row r="74" spans="1:8" ht="12" customHeight="1">
      <c r="A74" s="2" t="s">
        <v>128</v>
      </c>
      <c r="B74" s="2"/>
      <c r="C74" s="2"/>
      <c r="D74" s="2"/>
      <c r="E74" s="2"/>
      <c r="F74" s="276"/>
      <c r="G74" s="294"/>
      <c r="H74" s="197"/>
    </row>
    <row r="75" spans="1:8" ht="12" customHeight="1">
      <c r="A75" s="2"/>
      <c r="B75" s="2"/>
      <c r="C75" s="2"/>
      <c r="D75" s="2"/>
      <c r="E75" s="2"/>
      <c r="F75" s="276"/>
      <c r="G75" s="294"/>
      <c r="H75" s="197"/>
    </row>
    <row r="76" spans="1:5" ht="12" customHeight="1">
      <c r="A76" s="4" t="s">
        <v>39</v>
      </c>
      <c r="B76" s="2"/>
      <c r="C76" s="33"/>
      <c r="D76" s="33"/>
      <c r="E76" s="33"/>
    </row>
    <row r="77" spans="1:8" ht="12" customHeight="1">
      <c r="A77" s="4"/>
      <c r="B77" s="2"/>
      <c r="C77" s="33"/>
      <c r="D77" s="33"/>
      <c r="E77" s="33"/>
      <c r="F77" s="326" t="s">
        <v>195</v>
      </c>
      <c r="G77" s="306"/>
      <c r="H77" s="328" t="str">
        <f>F77</f>
        <v>As at</v>
      </c>
    </row>
    <row r="78" spans="1:8" ht="12" customHeight="1">
      <c r="A78" s="2"/>
      <c r="B78" s="2"/>
      <c r="C78" s="33"/>
      <c r="D78" s="33"/>
      <c r="E78" s="33"/>
      <c r="F78" s="327" t="str">
        <f>F11</f>
        <v>31.12.2006</v>
      </c>
      <c r="G78" s="306"/>
      <c r="H78" s="322" t="str">
        <f>H11</f>
        <v>31.12.2005</v>
      </c>
    </row>
    <row r="79" spans="1:8" ht="12" customHeight="1">
      <c r="A79" s="2"/>
      <c r="B79" s="2"/>
      <c r="C79" s="33"/>
      <c r="D79" s="33"/>
      <c r="E79" s="33"/>
      <c r="F79" s="329" t="str">
        <f>H79</f>
        <v>RM'000</v>
      </c>
      <c r="G79" s="306"/>
      <c r="H79" s="326" t="s">
        <v>1</v>
      </c>
    </row>
    <row r="80" spans="1:8" ht="12" customHeight="1">
      <c r="A80" s="2"/>
      <c r="B80" s="2"/>
      <c r="C80" s="33"/>
      <c r="D80" s="33"/>
      <c r="E80" s="33"/>
      <c r="F80" s="323" t="s">
        <v>193</v>
      </c>
      <c r="G80" s="306"/>
      <c r="H80" s="326" t="str">
        <f>'P&amp;L'!E13</f>
        <v>Audited</v>
      </c>
    </row>
    <row r="81" spans="1:8" ht="12" customHeight="1">
      <c r="A81" s="39" t="s">
        <v>40</v>
      </c>
      <c r="B81" s="2"/>
      <c r="C81" s="33"/>
      <c r="D81" s="33"/>
      <c r="E81" s="33"/>
      <c r="F81" s="276"/>
      <c r="G81" s="42"/>
      <c r="H81" s="42"/>
    </row>
    <row r="82" spans="1:8" ht="12" customHeight="1">
      <c r="A82" s="2" t="s">
        <v>41</v>
      </c>
      <c r="B82" s="2"/>
      <c r="C82" s="33"/>
      <c r="D82" s="33"/>
      <c r="E82" s="33"/>
      <c r="F82" s="277">
        <f>'BS'!C29</f>
        <v>170</v>
      </c>
      <c r="G82" s="42"/>
      <c r="H82" s="245">
        <v>1459</v>
      </c>
    </row>
    <row r="83" spans="1:8" ht="12" customHeight="1">
      <c r="A83" s="2" t="s">
        <v>42</v>
      </c>
      <c r="B83" s="2"/>
      <c r="C83" s="33"/>
      <c r="D83" s="33"/>
      <c r="E83" s="33"/>
      <c r="F83" s="277">
        <v>-10769</v>
      </c>
      <c r="G83" s="42"/>
      <c r="H83" s="245">
        <v>-5965</v>
      </c>
    </row>
    <row r="84" spans="1:8" ht="12" customHeight="1">
      <c r="A84" s="2"/>
      <c r="B84" s="2"/>
      <c r="C84" s="33"/>
      <c r="D84" s="33"/>
      <c r="E84" s="33"/>
      <c r="F84" s="277"/>
      <c r="G84" s="42"/>
      <c r="H84" s="245"/>
    </row>
    <row r="85" spans="1:8" ht="12" customHeight="1" thickBot="1">
      <c r="A85" s="2"/>
      <c r="B85" s="2"/>
      <c r="C85" s="33"/>
      <c r="D85" s="33"/>
      <c r="E85" s="33"/>
      <c r="F85" s="311">
        <f>SUM(F82:F84)</f>
        <v>-10599</v>
      </c>
      <c r="G85" s="42"/>
      <c r="H85" s="311">
        <f>SUM(H82:H84)</f>
        <v>-4506</v>
      </c>
    </row>
    <row r="86" spans="1:8" ht="12" customHeight="1" thickTop="1">
      <c r="A86" s="2"/>
      <c r="B86" s="120"/>
      <c r="C86" s="33"/>
      <c r="D86" s="33"/>
      <c r="E86" s="33"/>
      <c r="F86" s="276"/>
      <c r="G86" s="42"/>
      <c r="H86" s="36"/>
    </row>
    <row r="87" spans="1:8" ht="12" customHeight="1">
      <c r="A87" s="121"/>
      <c r="B87" s="33"/>
      <c r="C87" s="33"/>
      <c r="D87" s="33"/>
      <c r="E87" s="33"/>
      <c r="F87" s="279"/>
      <c r="G87" s="293"/>
      <c r="H87" s="36"/>
    </row>
    <row r="88" spans="1:8" ht="12" customHeight="1">
      <c r="A88" s="33"/>
      <c r="B88" s="33"/>
      <c r="C88" s="33"/>
      <c r="D88" s="33"/>
      <c r="E88" s="33"/>
      <c r="F88" s="279"/>
      <c r="G88" s="293"/>
      <c r="H88" s="36"/>
    </row>
    <row r="89" spans="1:8" ht="12" customHeight="1">
      <c r="A89" s="33"/>
      <c r="B89" s="33"/>
      <c r="C89" s="33"/>
      <c r="D89" s="33"/>
      <c r="E89" s="33"/>
      <c r="F89" s="279"/>
      <c r="G89" s="293"/>
      <c r="H89" s="36"/>
    </row>
    <row r="90" spans="1:8" ht="12" customHeight="1">
      <c r="A90" s="41"/>
      <c r="B90" s="33"/>
      <c r="C90" s="33"/>
      <c r="D90" s="33"/>
      <c r="E90" s="33"/>
      <c r="F90" s="279"/>
      <c r="G90" s="293"/>
      <c r="H90" s="36"/>
    </row>
    <row r="91" spans="1:8" ht="12" customHeight="1">
      <c r="A91" s="33"/>
      <c r="B91" s="33"/>
      <c r="C91" s="33"/>
      <c r="D91" s="33"/>
      <c r="E91" s="33"/>
      <c r="F91" s="279"/>
      <c r="G91" s="293"/>
      <c r="H91" s="36"/>
    </row>
    <row r="92" spans="1:8" ht="12" customHeight="1">
      <c r="A92" s="33"/>
      <c r="B92" s="33"/>
      <c r="C92" s="33"/>
      <c r="D92" s="33"/>
      <c r="E92" s="33"/>
      <c r="F92" s="279"/>
      <c r="G92" s="293"/>
      <c r="H92" s="36"/>
    </row>
    <row r="93" spans="1:8" ht="12" customHeight="1">
      <c r="A93" s="33"/>
      <c r="B93" s="33"/>
      <c r="C93" s="33"/>
      <c r="D93" s="33"/>
      <c r="E93" s="33"/>
      <c r="F93" s="279"/>
      <c r="G93" s="293"/>
      <c r="H93" s="36"/>
    </row>
    <row r="94" spans="1:8" ht="12" customHeight="1">
      <c r="A94" s="33"/>
      <c r="B94" s="33"/>
      <c r="C94" s="33"/>
      <c r="D94" s="33"/>
      <c r="E94" s="33"/>
      <c r="F94" s="279"/>
      <c r="G94" s="293"/>
      <c r="H94" s="36"/>
    </row>
    <row r="95" spans="1:8" ht="12" customHeight="1">
      <c r="A95" s="33"/>
      <c r="B95" s="33"/>
      <c r="C95" s="33"/>
      <c r="D95" s="33"/>
      <c r="E95" s="33"/>
      <c r="F95" s="279"/>
      <c r="G95" s="293"/>
      <c r="H95" s="36"/>
    </row>
    <row r="96" spans="1:8" ht="12" customHeight="1">
      <c r="A96" s="33"/>
      <c r="B96" s="33"/>
      <c r="C96" s="33"/>
      <c r="D96" s="33"/>
      <c r="E96" s="33"/>
      <c r="F96" s="279"/>
      <c r="G96" s="293"/>
      <c r="H96" s="36"/>
    </row>
    <row r="97" spans="1:8" ht="12" customHeight="1">
      <c r="A97" s="33"/>
      <c r="B97" s="33"/>
      <c r="C97" s="33"/>
      <c r="D97" s="33"/>
      <c r="E97" s="33"/>
      <c r="F97" s="279"/>
      <c r="G97" s="293"/>
      <c r="H97" s="36"/>
    </row>
    <row r="98" spans="1:8" ht="12" customHeight="1">
      <c r="A98" s="33"/>
      <c r="B98" s="33"/>
      <c r="C98" s="33"/>
      <c r="D98" s="33"/>
      <c r="E98" s="33"/>
      <c r="F98" s="279"/>
      <c r="G98" s="293"/>
      <c r="H98" s="36"/>
    </row>
    <row r="99" spans="1:8" ht="12" customHeight="1">
      <c r="A99" s="33"/>
      <c r="B99" s="33"/>
      <c r="C99" s="33"/>
      <c r="D99" s="33"/>
      <c r="E99" s="33"/>
      <c r="F99" s="279"/>
      <c r="G99" s="293"/>
      <c r="H99" s="36"/>
    </row>
    <row r="100" spans="1:8" ht="12" customHeight="1">
      <c r="A100" s="33"/>
      <c r="B100" s="33"/>
      <c r="C100" s="33"/>
      <c r="D100" s="33"/>
      <c r="E100" s="33"/>
      <c r="F100" s="279"/>
      <c r="G100" s="293"/>
      <c r="H100" s="36"/>
    </row>
    <row r="101" spans="1:8" ht="12" customHeight="1">
      <c r="A101" s="33"/>
      <c r="B101" s="33"/>
      <c r="C101" s="33"/>
      <c r="D101" s="33"/>
      <c r="E101" s="33"/>
      <c r="F101" s="279"/>
      <c r="G101" s="293"/>
      <c r="H101" s="36"/>
    </row>
    <row r="102" spans="1:8" ht="12" customHeight="1">
      <c r="A102" s="33"/>
      <c r="B102" s="33"/>
      <c r="C102" s="33"/>
      <c r="D102" s="33"/>
      <c r="E102" s="33"/>
      <c r="F102" s="279"/>
      <c r="G102" s="293"/>
      <c r="H102" s="36"/>
    </row>
    <row r="103" spans="1:8" ht="12" customHeight="1">
      <c r="A103" s="33"/>
      <c r="B103" s="33"/>
      <c r="C103" s="33"/>
      <c r="D103" s="33"/>
      <c r="E103" s="33"/>
      <c r="F103" s="279"/>
      <c r="G103" s="293"/>
      <c r="H103" s="36"/>
    </row>
    <row r="104" spans="1:8" ht="12" customHeight="1">
      <c r="A104" s="33"/>
      <c r="B104" s="33"/>
      <c r="C104" s="33"/>
      <c r="D104" s="33"/>
      <c r="E104" s="33"/>
      <c r="F104" s="279"/>
      <c r="G104" s="293"/>
      <c r="H104" s="36"/>
    </row>
    <row r="105" spans="1:8" ht="12" customHeight="1">
      <c r="A105" s="33"/>
      <c r="B105" s="33"/>
      <c r="C105" s="33"/>
      <c r="D105" s="33"/>
      <c r="E105" s="33"/>
      <c r="F105" s="279"/>
      <c r="G105" s="293"/>
      <c r="H105" s="36"/>
    </row>
    <row r="106" spans="1:8" ht="12.75" customHeight="1">
      <c r="A106" s="33"/>
      <c r="B106" s="33"/>
      <c r="C106" s="33"/>
      <c r="D106" s="33"/>
      <c r="E106" s="33"/>
      <c r="F106" s="279"/>
      <c r="G106" s="293"/>
      <c r="H106" s="36"/>
    </row>
    <row r="107" spans="1:8" ht="12.75" customHeight="1">
      <c r="A107" s="33"/>
      <c r="B107" s="33"/>
      <c r="C107" s="33"/>
      <c r="D107" s="33"/>
      <c r="E107" s="33"/>
      <c r="F107" s="279"/>
      <c r="G107" s="293"/>
      <c r="H107" s="36"/>
    </row>
    <row r="108" spans="1:8" ht="12.75" customHeight="1">
      <c r="A108" s="33"/>
      <c r="B108" s="33"/>
      <c r="C108" s="33"/>
      <c r="D108" s="33"/>
      <c r="E108" s="33"/>
      <c r="F108" s="279"/>
      <c r="G108" s="293"/>
      <c r="H108" s="36"/>
    </row>
    <row r="109" spans="1:8" ht="12.75" customHeight="1">
      <c r="A109" s="33"/>
      <c r="B109" s="33"/>
      <c r="C109" s="33"/>
      <c r="D109" s="33"/>
      <c r="E109" s="33"/>
      <c r="F109" s="279"/>
      <c r="G109" s="293"/>
      <c r="H109" s="36"/>
    </row>
    <row r="110" spans="1:8" ht="12.75" customHeight="1">
      <c r="A110" s="33"/>
      <c r="B110" s="33"/>
      <c r="C110" s="33"/>
      <c r="D110" s="33"/>
      <c r="E110" s="33"/>
      <c r="F110" s="279"/>
      <c r="G110" s="293"/>
      <c r="H110" s="36"/>
    </row>
    <row r="111" spans="1:8" ht="12.75" customHeight="1">
      <c r="A111" s="33"/>
      <c r="B111" s="33"/>
      <c r="C111" s="33"/>
      <c r="D111" s="33"/>
      <c r="E111" s="33"/>
      <c r="F111" s="279"/>
      <c r="G111" s="293"/>
      <c r="H111" s="36"/>
    </row>
    <row r="112" spans="1:8" ht="12.75" customHeight="1">
      <c r="A112" s="33"/>
      <c r="B112" s="33"/>
      <c r="C112" s="33"/>
      <c r="D112" s="33"/>
      <c r="E112" s="33"/>
      <c r="F112" s="279"/>
      <c r="G112" s="293"/>
      <c r="H112" s="36"/>
    </row>
    <row r="113" spans="1:8" ht="12.75" customHeight="1">
      <c r="A113" s="33"/>
      <c r="B113" s="33"/>
      <c r="C113" s="33"/>
      <c r="D113" s="33"/>
      <c r="E113" s="33"/>
      <c r="F113" s="279"/>
      <c r="G113" s="293"/>
      <c r="H113" s="36"/>
    </row>
    <row r="114" spans="1:8" ht="12.75" customHeight="1">
      <c r="A114" s="33"/>
      <c r="B114" s="33"/>
      <c r="C114" s="33"/>
      <c r="D114" s="33"/>
      <c r="E114" s="33"/>
      <c r="F114" s="279"/>
      <c r="G114" s="293"/>
      <c r="H114" s="36"/>
    </row>
    <row r="115" spans="1:8" ht="12.75" customHeight="1">
      <c r="A115" s="33"/>
      <c r="B115" s="33"/>
      <c r="C115" s="33"/>
      <c r="D115" s="33"/>
      <c r="E115" s="33"/>
      <c r="F115" s="279"/>
      <c r="G115" s="293"/>
      <c r="H115" s="36"/>
    </row>
    <row r="116" spans="1:8" ht="12.75" customHeight="1">
      <c r="A116" s="33"/>
      <c r="B116" s="33"/>
      <c r="C116" s="33"/>
      <c r="D116" s="33"/>
      <c r="E116" s="33"/>
      <c r="F116" s="279"/>
      <c r="G116" s="293"/>
      <c r="H116" s="36"/>
    </row>
    <row r="117" spans="1:8" ht="12.75" customHeight="1">
      <c r="A117" s="33"/>
      <c r="B117" s="33"/>
      <c r="C117" s="33"/>
      <c r="D117" s="33"/>
      <c r="E117" s="33"/>
      <c r="F117" s="279"/>
      <c r="G117" s="293"/>
      <c r="H117" s="36"/>
    </row>
    <row r="118" spans="1:8" ht="12.75" customHeight="1">
      <c r="A118" s="33"/>
      <c r="B118" s="33"/>
      <c r="C118" s="33"/>
      <c r="D118" s="33"/>
      <c r="E118" s="33"/>
      <c r="F118" s="279"/>
      <c r="G118" s="293"/>
      <c r="H118" s="36"/>
    </row>
    <row r="119" spans="1:8" ht="12.75" customHeight="1">
      <c r="A119" s="33"/>
      <c r="B119" s="33"/>
      <c r="C119" s="33"/>
      <c r="D119" s="33"/>
      <c r="E119" s="33"/>
      <c r="F119" s="279"/>
      <c r="G119" s="293"/>
      <c r="H119" s="36"/>
    </row>
    <row r="120" spans="1:8" ht="12.75" customHeight="1">
      <c r="A120" s="33"/>
      <c r="B120" s="33"/>
      <c r="C120" s="33"/>
      <c r="D120" s="33"/>
      <c r="E120" s="33"/>
      <c r="F120" s="279"/>
      <c r="G120" s="293"/>
      <c r="H120" s="36"/>
    </row>
    <row r="121" spans="1:8" ht="12.75" customHeight="1">
      <c r="A121" s="33"/>
      <c r="B121" s="33"/>
      <c r="C121" s="33"/>
      <c r="D121" s="33"/>
      <c r="E121" s="33"/>
      <c r="F121" s="279"/>
      <c r="G121" s="293"/>
      <c r="H121" s="36"/>
    </row>
    <row r="122" spans="1:8" ht="12.75" customHeight="1">
      <c r="A122" s="33"/>
      <c r="B122" s="33"/>
      <c r="C122" s="33"/>
      <c r="D122" s="33"/>
      <c r="E122" s="33"/>
      <c r="F122" s="279"/>
      <c r="G122" s="293"/>
      <c r="H122" s="36"/>
    </row>
    <row r="123" spans="1:8" ht="12.75" customHeight="1">
      <c r="A123" s="33"/>
      <c r="B123" s="33"/>
      <c r="C123" s="33"/>
      <c r="D123" s="33"/>
      <c r="E123" s="33"/>
      <c r="F123" s="279"/>
      <c r="G123" s="293"/>
      <c r="H123" s="36"/>
    </row>
    <row r="124" spans="1:8" ht="12.75" customHeight="1">
      <c r="A124" s="33"/>
      <c r="B124" s="33"/>
      <c r="C124" s="33"/>
      <c r="D124" s="33"/>
      <c r="E124" s="33"/>
      <c r="F124" s="279"/>
      <c r="G124" s="293"/>
      <c r="H124" s="36"/>
    </row>
    <row r="125" spans="1:8" ht="12.75" customHeight="1">
      <c r="A125" s="33"/>
      <c r="B125" s="33"/>
      <c r="C125" s="33"/>
      <c r="D125" s="33"/>
      <c r="E125" s="33"/>
      <c r="F125" s="279"/>
      <c r="G125" s="293"/>
      <c r="H125" s="36"/>
    </row>
    <row r="126" spans="1:8" ht="12.75" customHeight="1">
      <c r="A126" s="33"/>
      <c r="B126" s="33"/>
      <c r="C126" s="33"/>
      <c r="D126" s="33"/>
      <c r="E126" s="33"/>
      <c r="F126" s="279"/>
      <c r="G126" s="293"/>
      <c r="H126" s="36"/>
    </row>
    <row r="127" spans="1:8" ht="12.75" customHeight="1">
      <c r="A127" s="33"/>
      <c r="B127" s="33"/>
      <c r="C127" s="33"/>
      <c r="D127" s="33"/>
      <c r="E127" s="33"/>
      <c r="F127" s="279"/>
      <c r="G127" s="293"/>
      <c r="H127" s="36"/>
    </row>
    <row r="128" spans="1:8" ht="12.75" customHeight="1">
      <c r="A128" s="33"/>
      <c r="B128" s="33"/>
      <c r="C128" s="33"/>
      <c r="D128" s="33"/>
      <c r="E128" s="33"/>
      <c r="F128" s="279"/>
      <c r="G128" s="293"/>
      <c r="H128" s="36"/>
    </row>
    <row r="129" spans="1:8" ht="12.75" customHeight="1">
      <c r="A129" s="33"/>
      <c r="B129" s="33"/>
      <c r="C129" s="33"/>
      <c r="D129" s="33"/>
      <c r="E129" s="33"/>
      <c r="F129" s="279"/>
      <c r="G129" s="293"/>
      <c r="H129" s="36"/>
    </row>
    <row r="130" spans="1:8" ht="12.75" customHeight="1">
      <c r="A130" s="33"/>
      <c r="B130" s="33"/>
      <c r="C130" s="33"/>
      <c r="D130" s="33"/>
      <c r="E130" s="33"/>
      <c r="F130" s="279"/>
      <c r="G130" s="293"/>
      <c r="H130" s="36"/>
    </row>
    <row r="131" spans="1:8" ht="12.75" customHeight="1">
      <c r="A131" s="33"/>
      <c r="B131" s="33"/>
      <c r="C131" s="33"/>
      <c r="D131" s="33"/>
      <c r="E131" s="33"/>
      <c r="F131" s="279"/>
      <c r="G131" s="293"/>
      <c r="H131" s="36"/>
    </row>
    <row r="132" spans="1:8" ht="12.75" customHeight="1">
      <c r="A132" s="33"/>
      <c r="B132" s="33"/>
      <c r="C132" s="33"/>
      <c r="D132" s="33"/>
      <c r="E132" s="33"/>
      <c r="F132" s="279"/>
      <c r="G132" s="293"/>
      <c r="H132" s="36"/>
    </row>
    <row r="133" spans="1:8" ht="12.75" customHeight="1">
      <c r="A133" s="33"/>
      <c r="B133" s="33"/>
      <c r="C133" s="33"/>
      <c r="D133" s="33"/>
      <c r="E133" s="33"/>
      <c r="F133" s="279"/>
      <c r="G133" s="293"/>
      <c r="H133" s="36"/>
    </row>
    <row r="134" spans="1:8" ht="12.75" customHeight="1">
      <c r="A134" s="33"/>
      <c r="B134" s="33"/>
      <c r="C134" s="33"/>
      <c r="D134" s="33"/>
      <c r="E134" s="33"/>
      <c r="F134" s="279"/>
      <c r="G134" s="293"/>
      <c r="H134" s="36"/>
    </row>
    <row r="135" spans="1:8" ht="12.75" customHeight="1">
      <c r="A135" s="33"/>
      <c r="B135" s="33"/>
      <c r="C135" s="33"/>
      <c r="D135" s="33"/>
      <c r="E135" s="33"/>
      <c r="F135" s="279"/>
      <c r="G135" s="293"/>
      <c r="H135" s="36"/>
    </row>
    <row r="136" spans="1:8" ht="12.75" customHeight="1">
      <c r="A136" s="33"/>
      <c r="B136" s="33"/>
      <c r="C136" s="33"/>
      <c r="D136" s="33"/>
      <c r="E136" s="33"/>
      <c r="F136" s="279"/>
      <c r="G136" s="293"/>
      <c r="H136" s="36"/>
    </row>
    <row r="137" spans="1:8" ht="12.75" customHeight="1">
      <c r="A137" s="33"/>
      <c r="B137" s="33"/>
      <c r="C137" s="33"/>
      <c r="D137" s="33"/>
      <c r="E137" s="33"/>
      <c r="F137" s="279"/>
      <c r="G137" s="293"/>
      <c r="H137" s="36"/>
    </row>
    <row r="138" spans="1:8" ht="12.75" customHeight="1">
      <c r="A138" s="33"/>
      <c r="B138" s="33"/>
      <c r="C138" s="33"/>
      <c r="D138" s="33"/>
      <c r="E138" s="33"/>
      <c r="F138" s="279"/>
      <c r="G138" s="293"/>
      <c r="H138" s="36"/>
    </row>
    <row r="139" spans="1:8" ht="12.75" customHeight="1">
      <c r="A139" s="33"/>
      <c r="B139" s="33"/>
      <c r="C139" s="33"/>
      <c r="D139" s="33"/>
      <c r="E139" s="33"/>
      <c r="F139" s="279"/>
      <c r="G139" s="293"/>
      <c r="H139" s="36"/>
    </row>
    <row r="140" spans="1:8" ht="12.75" customHeight="1">
      <c r="A140" s="33"/>
      <c r="B140" s="33"/>
      <c r="C140" s="33"/>
      <c r="D140" s="33"/>
      <c r="E140" s="33"/>
      <c r="F140" s="279"/>
      <c r="G140" s="293"/>
      <c r="H140" s="36"/>
    </row>
    <row r="141" spans="1:8" ht="12.75" customHeight="1">
      <c r="A141" s="33"/>
      <c r="B141" s="33"/>
      <c r="C141" s="33"/>
      <c r="D141" s="33"/>
      <c r="E141" s="33"/>
      <c r="F141" s="279"/>
      <c r="G141" s="293"/>
      <c r="H141" s="36"/>
    </row>
    <row r="142" spans="1:8" ht="12.75" customHeight="1">
      <c r="A142" s="33"/>
      <c r="B142" s="33"/>
      <c r="C142" s="33"/>
      <c r="D142" s="33"/>
      <c r="E142" s="33"/>
      <c r="F142" s="279"/>
      <c r="G142" s="293"/>
      <c r="H142" s="36"/>
    </row>
    <row r="143" spans="1:8" ht="12.75" customHeight="1">
      <c r="A143" s="33"/>
      <c r="B143" s="33"/>
      <c r="C143" s="33"/>
      <c r="D143" s="33"/>
      <c r="E143" s="33"/>
      <c r="F143" s="279"/>
      <c r="G143" s="293"/>
      <c r="H143" s="36"/>
    </row>
    <row r="144" spans="1:8" ht="12.75" customHeight="1">
      <c r="A144" s="33"/>
      <c r="B144" s="33"/>
      <c r="C144" s="33"/>
      <c r="D144" s="33"/>
      <c r="E144" s="33"/>
      <c r="F144" s="279"/>
      <c r="G144" s="293"/>
      <c r="H144" s="36"/>
    </row>
    <row r="145" spans="1:8" ht="12.75" customHeight="1">
      <c r="A145" s="33"/>
      <c r="B145" s="33"/>
      <c r="C145" s="33"/>
      <c r="D145" s="33"/>
      <c r="E145" s="33"/>
      <c r="F145" s="279"/>
      <c r="G145" s="293"/>
      <c r="H145" s="36"/>
    </row>
    <row r="146" spans="1:8" ht="12.75" customHeight="1">
      <c r="A146" s="33"/>
      <c r="B146" s="33"/>
      <c r="C146" s="33"/>
      <c r="D146" s="33"/>
      <c r="E146" s="33"/>
      <c r="F146" s="279"/>
      <c r="G146" s="293"/>
      <c r="H146" s="36"/>
    </row>
    <row r="147" spans="1:8" ht="12.75" customHeight="1">
      <c r="A147" s="33"/>
      <c r="B147" s="33"/>
      <c r="C147" s="33"/>
      <c r="D147" s="33"/>
      <c r="E147" s="33"/>
      <c r="F147" s="279"/>
      <c r="G147" s="293"/>
      <c r="H147" s="36"/>
    </row>
    <row r="148" spans="1:8" ht="12.75" customHeight="1">
      <c r="A148" s="33"/>
      <c r="B148" s="33"/>
      <c r="C148" s="33"/>
      <c r="D148" s="33"/>
      <c r="E148" s="33"/>
      <c r="F148" s="279"/>
      <c r="G148" s="293"/>
      <c r="H148" s="36"/>
    </row>
    <row r="149" spans="1:8" ht="12.75" customHeight="1">
      <c r="A149" s="33"/>
      <c r="B149" s="33"/>
      <c r="C149" s="33"/>
      <c r="D149" s="33"/>
      <c r="E149" s="33"/>
      <c r="F149" s="279"/>
      <c r="G149" s="293"/>
      <c r="H149" s="36"/>
    </row>
    <row r="150" spans="1:8" ht="12.75" customHeight="1">
      <c r="A150" s="33"/>
      <c r="B150" s="33"/>
      <c r="C150" s="33"/>
      <c r="D150" s="33"/>
      <c r="E150" s="33"/>
      <c r="F150" s="279"/>
      <c r="G150" s="293"/>
      <c r="H150" s="36"/>
    </row>
    <row r="151" spans="1:8" ht="12.75" customHeight="1">
      <c r="A151" s="19"/>
      <c r="B151" s="19"/>
      <c r="C151" s="19"/>
      <c r="D151" s="19"/>
      <c r="E151" s="19"/>
      <c r="F151" s="280"/>
      <c r="G151" s="295"/>
      <c r="H151" s="196"/>
    </row>
    <row r="152" spans="1:8" ht="12.75" customHeight="1">
      <c r="A152" s="19"/>
      <c r="B152" s="19"/>
      <c r="C152" s="19"/>
      <c r="D152" s="19"/>
      <c r="E152" s="19"/>
      <c r="F152" s="280"/>
      <c r="G152" s="295"/>
      <c r="H152" s="196"/>
    </row>
    <row r="153" spans="1:8" ht="12.75" customHeight="1">
      <c r="A153" s="19"/>
      <c r="B153" s="19"/>
      <c r="C153" s="19"/>
      <c r="D153" s="19"/>
      <c r="E153" s="19"/>
      <c r="F153" s="280"/>
      <c r="G153" s="295"/>
      <c r="H153" s="196"/>
    </row>
    <row r="154" spans="1:8" ht="12.75" customHeight="1">
      <c r="A154" s="19"/>
      <c r="B154" s="19"/>
      <c r="C154" s="19"/>
      <c r="D154" s="19"/>
      <c r="E154" s="19"/>
      <c r="F154" s="280"/>
      <c r="G154" s="295"/>
      <c r="H154" s="196"/>
    </row>
    <row r="155" spans="1:8" ht="12.75" customHeight="1">
      <c r="A155" s="19"/>
      <c r="B155" s="19"/>
      <c r="C155" s="19"/>
      <c r="D155" s="19"/>
      <c r="E155" s="19"/>
      <c r="F155" s="280"/>
      <c r="G155" s="295"/>
      <c r="H155" s="196"/>
    </row>
    <row r="156" spans="1:8" ht="12.75" customHeight="1">
      <c r="A156" s="19"/>
      <c r="B156" s="19"/>
      <c r="C156" s="19"/>
      <c r="D156" s="19"/>
      <c r="E156" s="19"/>
      <c r="F156" s="280"/>
      <c r="G156" s="295"/>
      <c r="H156" s="196"/>
    </row>
    <row r="157" spans="1:8" ht="12.75" customHeight="1">
      <c r="A157" s="19"/>
      <c r="B157" s="19"/>
      <c r="C157" s="19"/>
      <c r="D157" s="19"/>
      <c r="E157" s="19"/>
      <c r="F157" s="280"/>
      <c r="G157" s="295"/>
      <c r="H157" s="196"/>
    </row>
    <row r="158" spans="1:8" ht="12.75" customHeight="1">
      <c r="A158" s="19"/>
      <c r="B158" s="19"/>
      <c r="C158" s="19"/>
      <c r="D158" s="19"/>
      <c r="E158" s="19"/>
      <c r="F158" s="280"/>
      <c r="G158" s="295"/>
      <c r="H158" s="196"/>
    </row>
    <row r="159" spans="1:8" ht="12.75" customHeight="1">
      <c r="A159" s="19"/>
      <c r="B159" s="19"/>
      <c r="C159" s="19"/>
      <c r="D159" s="19"/>
      <c r="E159" s="19"/>
      <c r="F159" s="280"/>
      <c r="G159" s="295"/>
      <c r="H159" s="196"/>
    </row>
    <row r="160" spans="1:8" ht="12.75" customHeight="1">
      <c r="A160" s="19"/>
      <c r="B160" s="19"/>
      <c r="C160" s="19"/>
      <c r="D160" s="19"/>
      <c r="E160" s="19"/>
      <c r="F160" s="280"/>
      <c r="G160" s="295"/>
      <c r="H160" s="196"/>
    </row>
    <row r="161" spans="1:8" ht="12.75" customHeight="1">
      <c r="A161" s="19"/>
      <c r="B161" s="19"/>
      <c r="C161" s="19"/>
      <c r="D161" s="19"/>
      <c r="E161" s="19"/>
      <c r="F161" s="280"/>
      <c r="G161" s="295"/>
      <c r="H161" s="196"/>
    </row>
    <row r="162" spans="1:8" ht="12.75" customHeight="1">
      <c r="A162" s="19"/>
      <c r="B162" s="19"/>
      <c r="C162" s="19"/>
      <c r="D162" s="19"/>
      <c r="E162" s="19"/>
      <c r="F162" s="280"/>
      <c r="G162" s="295"/>
      <c r="H162" s="196"/>
    </row>
    <row r="163" spans="1:8" ht="12.75" customHeight="1">
      <c r="A163" s="19"/>
      <c r="B163" s="19"/>
      <c r="C163" s="19"/>
      <c r="D163" s="19"/>
      <c r="E163" s="19"/>
      <c r="F163" s="280"/>
      <c r="G163" s="295"/>
      <c r="H163" s="196"/>
    </row>
    <row r="164" spans="1:8" ht="12.75" customHeight="1">
      <c r="A164" s="19"/>
      <c r="B164" s="19"/>
      <c r="C164" s="19"/>
      <c r="D164" s="19"/>
      <c r="E164" s="19"/>
      <c r="F164" s="280"/>
      <c r="G164" s="295"/>
      <c r="H164" s="196"/>
    </row>
    <row r="165" spans="1:8" ht="12.75" customHeight="1">
      <c r="A165" s="19"/>
      <c r="B165" s="19"/>
      <c r="C165" s="19"/>
      <c r="D165" s="19"/>
      <c r="E165" s="19"/>
      <c r="F165" s="280"/>
      <c r="G165" s="295"/>
      <c r="H165" s="196"/>
    </row>
    <row r="166" spans="1:8" ht="12.75" customHeight="1">
      <c r="A166" s="19"/>
      <c r="B166" s="19"/>
      <c r="C166" s="19"/>
      <c r="D166" s="19"/>
      <c r="E166" s="19"/>
      <c r="F166" s="280"/>
      <c r="G166" s="295"/>
      <c r="H166" s="196"/>
    </row>
    <row r="167" spans="1:8" ht="12.75" customHeight="1">
      <c r="A167" s="19"/>
      <c r="B167" s="19"/>
      <c r="C167" s="19"/>
      <c r="D167" s="19"/>
      <c r="E167" s="19"/>
      <c r="F167" s="280"/>
      <c r="G167" s="295"/>
      <c r="H167" s="196"/>
    </row>
    <row r="168" spans="1:8" ht="12.75" customHeight="1">
      <c r="A168" s="19"/>
      <c r="B168" s="19"/>
      <c r="C168" s="19"/>
      <c r="D168" s="19"/>
      <c r="E168" s="19"/>
      <c r="F168" s="280"/>
      <c r="G168" s="295"/>
      <c r="H168" s="196"/>
    </row>
    <row r="169" spans="1:8" ht="12.75" customHeight="1">
      <c r="A169" s="19"/>
      <c r="B169" s="19"/>
      <c r="C169" s="19"/>
      <c r="D169" s="19"/>
      <c r="E169" s="19"/>
      <c r="F169" s="280"/>
      <c r="G169" s="295"/>
      <c r="H169" s="196"/>
    </row>
    <row r="170" spans="1:8" ht="12.75" customHeight="1">
      <c r="A170" s="19"/>
      <c r="B170" s="19"/>
      <c r="C170" s="19"/>
      <c r="D170" s="19"/>
      <c r="E170" s="19"/>
      <c r="F170" s="280"/>
      <c r="G170" s="295"/>
      <c r="H170" s="196"/>
    </row>
    <row r="171" spans="1:8" ht="12.75" customHeight="1">
      <c r="A171" s="19"/>
      <c r="B171" s="19"/>
      <c r="C171" s="19"/>
      <c r="D171" s="19"/>
      <c r="E171" s="19"/>
      <c r="F171" s="280"/>
      <c r="G171" s="295"/>
      <c r="H171" s="196"/>
    </row>
    <row r="172" spans="1:8" ht="12.75" customHeight="1">
      <c r="A172" s="19"/>
      <c r="B172" s="19"/>
      <c r="C172" s="19"/>
      <c r="D172" s="19"/>
      <c r="E172" s="19"/>
      <c r="F172" s="280"/>
      <c r="G172" s="295"/>
      <c r="H172" s="196"/>
    </row>
    <row r="173" spans="1:8" ht="12.75" customHeight="1">
      <c r="A173" s="19"/>
      <c r="B173" s="19"/>
      <c r="C173" s="19"/>
      <c r="D173" s="19"/>
      <c r="E173" s="19"/>
      <c r="F173" s="280"/>
      <c r="G173" s="295"/>
      <c r="H173" s="196"/>
    </row>
    <row r="174" spans="1:8" ht="12.75" customHeight="1">
      <c r="A174" s="19"/>
      <c r="B174" s="19"/>
      <c r="C174" s="19"/>
      <c r="D174" s="19"/>
      <c r="E174" s="19"/>
      <c r="F174" s="280"/>
      <c r="G174" s="295"/>
      <c r="H174" s="196"/>
    </row>
    <row r="175" spans="1:8" ht="12.75" customHeight="1">
      <c r="A175" s="19"/>
      <c r="B175" s="19"/>
      <c r="C175" s="19"/>
      <c r="D175" s="19"/>
      <c r="E175" s="19"/>
      <c r="F175" s="280"/>
      <c r="G175" s="295"/>
      <c r="H175" s="196"/>
    </row>
    <row r="176" spans="1:8" ht="12.75" customHeight="1">
      <c r="A176" s="19"/>
      <c r="B176" s="19"/>
      <c r="C176" s="19"/>
      <c r="D176" s="19"/>
      <c r="E176" s="19"/>
      <c r="F176" s="280"/>
      <c r="G176" s="295"/>
      <c r="H176" s="196"/>
    </row>
    <row r="177" spans="1:8" ht="12.75" customHeight="1">
      <c r="A177" s="19"/>
      <c r="B177" s="19"/>
      <c r="C177" s="19"/>
      <c r="D177" s="19"/>
      <c r="E177" s="19"/>
      <c r="F177" s="280"/>
      <c r="G177" s="295"/>
      <c r="H177" s="196"/>
    </row>
    <row r="178" spans="1:8" ht="12.75" customHeight="1">
      <c r="A178" s="19"/>
      <c r="B178" s="19"/>
      <c r="C178" s="19"/>
      <c r="D178" s="19"/>
      <c r="E178" s="19"/>
      <c r="F178" s="280"/>
      <c r="G178" s="295"/>
      <c r="H178" s="196"/>
    </row>
    <row r="179" spans="1:8" ht="12.75" customHeight="1">
      <c r="A179" s="19"/>
      <c r="B179" s="19"/>
      <c r="C179" s="19"/>
      <c r="D179" s="19"/>
      <c r="E179" s="19"/>
      <c r="F179" s="280"/>
      <c r="G179" s="295"/>
      <c r="H179" s="196"/>
    </row>
    <row r="180" spans="1:8" ht="12.75" customHeight="1">
      <c r="A180" s="19"/>
      <c r="B180" s="19"/>
      <c r="C180" s="19"/>
      <c r="D180" s="19"/>
      <c r="E180" s="19"/>
      <c r="F180" s="280"/>
      <c r="G180" s="295"/>
      <c r="H180" s="196"/>
    </row>
    <row r="181" spans="1:8" ht="12.75" customHeight="1">
      <c r="A181" s="19"/>
      <c r="B181" s="19"/>
      <c r="C181" s="19"/>
      <c r="D181" s="19"/>
      <c r="E181" s="19"/>
      <c r="F181" s="280"/>
      <c r="G181" s="295"/>
      <c r="H181" s="196"/>
    </row>
    <row r="182" spans="1:8" ht="12.75" customHeight="1">
      <c r="A182" s="19"/>
      <c r="B182" s="19"/>
      <c r="C182" s="19"/>
      <c r="D182" s="19"/>
      <c r="E182" s="19"/>
      <c r="F182" s="280"/>
      <c r="G182" s="295"/>
      <c r="H182" s="196"/>
    </row>
    <row r="183" spans="1:8" ht="12.75" customHeight="1">
      <c r="A183" s="19"/>
      <c r="B183" s="19"/>
      <c r="C183" s="19"/>
      <c r="D183" s="19"/>
      <c r="E183" s="19"/>
      <c r="F183" s="280"/>
      <c r="G183" s="295"/>
      <c r="H183" s="196"/>
    </row>
    <row r="184" spans="1:8" ht="12.75" customHeight="1">
      <c r="A184" s="19"/>
      <c r="B184" s="19"/>
      <c r="C184" s="19"/>
      <c r="D184" s="19"/>
      <c r="E184" s="19"/>
      <c r="F184" s="280"/>
      <c r="G184" s="295"/>
      <c r="H184" s="196"/>
    </row>
    <row r="185" spans="1:8" ht="12.75" customHeight="1">
      <c r="A185" s="19"/>
      <c r="B185" s="19"/>
      <c r="C185" s="19"/>
      <c r="D185" s="19"/>
      <c r="E185" s="19"/>
      <c r="F185" s="280"/>
      <c r="G185" s="295"/>
      <c r="H185" s="196"/>
    </row>
    <row r="186" spans="1:8" ht="12.75" customHeight="1">
      <c r="A186" s="19"/>
      <c r="B186" s="19"/>
      <c r="C186" s="19"/>
      <c r="D186" s="19"/>
      <c r="E186" s="19"/>
      <c r="F186" s="280"/>
      <c r="G186" s="295"/>
      <c r="H186" s="196"/>
    </row>
    <row r="187" spans="1:8" ht="12.75" customHeight="1">
      <c r="A187" s="19"/>
      <c r="B187" s="19"/>
      <c r="C187" s="19"/>
      <c r="D187" s="19"/>
      <c r="E187" s="19"/>
      <c r="F187" s="280"/>
      <c r="G187" s="295"/>
      <c r="H187" s="196"/>
    </row>
    <row r="188" spans="1:8" ht="12.75" customHeight="1">
      <c r="A188" s="19"/>
      <c r="B188" s="19"/>
      <c r="C188" s="19"/>
      <c r="D188" s="19"/>
      <c r="E188" s="19"/>
      <c r="F188" s="280"/>
      <c r="G188" s="295"/>
      <c r="H188" s="196"/>
    </row>
    <row r="189" spans="1:8" ht="12.75" customHeight="1">
      <c r="A189" s="19"/>
      <c r="B189" s="19"/>
      <c r="C189" s="19"/>
      <c r="D189" s="19"/>
      <c r="E189" s="19"/>
      <c r="F189" s="280"/>
      <c r="G189" s="295"/>
      <c r="H189" s="196"/>
    </row>
    <row r="190" spans="1:8" ht="12.75" customHeight="1">
      <c r="A190" s="19"/>
      <c r="B190" s="19"/>
      <c r="C190" s="19"/>
      <c r="D190" s="19"/>
      <c r="E190" s="19"/>
      <c r="F190" s="280"/>
      <c r="G190" s="295"/>
      <c r="H190" s="196"/>
    </row>
    <row r="191" spans="1:8" ht="12.75" customHeight="1">
      <c r="A191" s="19"/>
      <c r="B191" s="19"/>
      <c r="C191" s="19"/>
      <c r="D191" s="19"/>
      <c r="E191" s="19"/>
      <c r="F191" s="280"/>
      <c r="G191" s="295"/>
      <c r="H191" s="196"/>
    </row>
    <row r="192" spans="1:8" ht="12.75" customHeight="1">
      <c r="A192" s="19"/>
      <c r="B192" s="19"/>
      <c r="C192" s="19"/>
      <c r="D192" s="19"/>
      <c r="E192" s="19"/>
      <c r="F192" s="280"/>
      <c r="G192" s="295"/>
      <c r="H192" s="196"/>
    </row>
    <row r="193" spans="1:8" ht="12.75" customHeight="1">
      <c r="A193" s="19"/>
      <c r="B193" s="19"/>
      <c r="C193" s="19"/>
      <c r="D193" s="19"/>
      <c r="E193" s="19"/>
      <c r="F193" s="280"/>
      <c r="G193" s="295"/>
      <c r="H193" s="196"/>
    </row>
    <row r="194" spans="1:8" ht="12.75" customHeight="1">
      <c r="A194" s="19"/>
      <c r="B194" s="19"/>
      <c r="C194" s="19"/>
      <c r="D194" s="19"/>
      <c r="E194" s="19"/>
      <c r="F194" s="280"/>
      <c r="G194" s="295"/>
      <c r="H194" s="196"/>
    </row>
    <row r="195" spans="1:8" ht="12.75" customHeight="1">
      <c r="A195" s="19"/>
      <c r="B195" s="19"/>
      <c r="C195" s="19"/>
      <c r="D195" s="19"/>
      <c r="E195" s="19"/>
      <c r="F195" s="280"/>
      <c r="G195" s="295"/>
      <c r="H195" s="196"/>
    </row>
    <row r="196" spans="1:8" ht="12.75" customHeight="1">
      <c r="A196" s="19"/>
      <c r="B196" s="19"/>
      <c r="C196" s="19"/>
      <c r="D196" s="19"/>
      <c r="E196" s="19"/>
      <c r="F196" s="280"/>
      <c r="G196" s="295"/>
      <c r="H196" s="196"/>
    </row>
    <row r="197" spans="1:8" ht="12.75" customHeight="1">
      <c r="A197" s="19"/>
      <c r="B197" s="19"/>
      <c r="C197" s="19"/>
      <c r="D197" s="19"/>
      <c r="E197" s="19"/>
      <c r="F197" s="280"/>
      <c r="G197" s="295"/>
      <c r="H197" s="196"/>
    </row>
    <row r="198" spans="1:8" ht="12.75" customHeight="1">
      <c r="A198" s="19"/>
      <c r="B198" s="19"/>
      <c r="C198" s="19"/>
      <c r="D198" s="19"/>
      <c r="E198" s="19"/>
      <c r="F198" s="280"/>
      <c r="G198" s="295"/>
      <c r="H198" s="196"/>
    </row>
    <row r="199" spans="1:8" ht="12.75" customHeight="1">
      <c r="A199" s="19"/>
      <c r="B199" s="19"/>
      <c r="C199" s="19"/>
      <c r="D199" s="19"/>
      <c r="E199" s="19"/>
      <c r="F199" s="280"/>
      <c r="G199" s="295"/>
      <c r="H199" s="196"/>
    </row>
    <row r="200" spans="1:8" ht="12.75" customHeight="1">
      <c r="A200" s="19"/>
      <c r="B200" s="19"/>
      <c r="C200" s="19"/>
      <c r="D200" s="19"/>
      <c r="E200" s="19"/>
      <c r="F200" s="280"/>
      <c r="G200" s="295"/>
      <c r="H200" s="196"/>
    </row>
    <row r="201" spans="1:8" ht="12.75" customHeight="1">
      <c r="A201" s="19"/>
      <c r="B201" s="19"/>
      <c r="C201" s="19"/>
      <c r="D201" s="19"/>
      <c r="E201" s="19"/>
      <c r="F201" s="280"/>
      <c r="G201" s="295"/>
      <c r="H201" s="196"/>
    </row>
    <row r="202" spans="1:8" ht="12.75" customHeight="1">
      <c r="A202" s="19"/>
      <c r="B202" s="19"/>
      <c r="C202" s="19"/>
      <c r="D202" s="19"/>
      <c r="E202" s="19"/>
      <c r="F202" s="280"/>
      <c r="G202" s="295"/>
      <c r="H202" s="196"/>
    </row>
    <row r="203" spans="1:8" ht="12.75" customHeight="1">
      <c r="A203" s="19"/>
      <c r="B203" s="19"/>
      <c r="C203" s="19"/>
      <c r="D203" s="19"/>
      <c r="E203" s="19"/>
      <c r="F203" s="280"/>
      <c r="G203" s="295"/>
      <c r="H203" s="196"/>
    </row>
    <row r="204" spans="1:8" ht="12.75" customHeight="1">
      <c r="A204" s="19"/>
      <c r="B204" s="19"/>
      <c r="C204" s="19"/>
      <c r="D204" s="19"/>
      <c r="E204" s="19"/>
      <c r="F204" s="280"/>
      <c r="G204" s="295"/>
      <c r="H204" s="196"/>
    </row>
    <row r="205" spans="1:8" ht="12.75" customHeight="1">
      <c r="A205" s="19"/>
      <c r="B205" s="19"/>
      <c r="C205" s="19"/>
      <c r="D205" s="19"/>
      <c r="E205" s="19"/>
      <c r="F205" s="280"/>
      <c r="G205" s="295"/>
      <c r="H205" s="196"/>
    </row>
    <row r="206" spans="1:8" ht="12.75" customHeight="1">
      <c r="A206" s="19"/>
      <c r="B206" s="19"/>
      <c r="C206" s="19"/>
      <c r="D206" s="19"/>
      <c r="E206" s="19"/>
      <c r="F206" s="280"/>
      <c r="G206" s="295"/>
      <c r="H206" s="196"/>
    </row>
    <row r="207" spans="1:8" ht="12.75" customHeight="1">
      <c r="A207" s="19"/>
      <c r="B207" s="19"/>
      <c r="C207" s="19"/>
      <c r="D207" s="19"/>
      <c r="E207" s="19"/>
      <c r="F207" s="280"/>
      <c r="G207" s="295"/>
      <c r="H207" s="196"/>
    </row>
    <row r="208" spans="1:8" ht="12.75" customHeight="1">
      <c r="A208" s="19"/>
      <c r="B208" s="19"/>
      <c r="C208" s="19"/>
      <c r="D208" s="19"/>
      <c r="E208" s="19"/>
      <c r="F208" s="280"/>
      <c r="G208" s="295"/>
      <c r="H208" s="196"/>
    </row>
    <row r="209" spans="1:8" ht="12.75" customHeight="1">
      <c r="A209" s="19"/>
      <c r="B209" s="19"/>
      <c r="C209" s="19"/>
      <c r="D209" s="19"/>
      <c r="E209" s="19"/>
      <c r="F209" s="280"/>
      <c r="G209" s="295"/>
      <c r="H209" s="196"/>
    </row>
    <row r="210" spans="1:8" ht="12.75" customHeight="1">
      <c r="A210" s="19"/>
      <c r="B210" s="19"/>
      <c r="C210" s="19"/>
      <c r="D210" s="19"/>
      <c r="E210" s="19"/>
      <c r="F210" s="280"/>
      <c r="G210" s="295"/>
      <c r="H210" s="196"/>
    </row>
    <row r="211" spans="1:8" ht="12.75" customHeight="1">
      <c r="A211" s="19"/>
      <c r="B211" s="19"/>
      <c r="C211" s="19"/>
      <c r="D211" s="19"/>
      <c r="E211" s="19"/>
      <c r="F211" s="280"/>
      <c r="G211" s="295"/>
      <c r="H211" s="196"/>
    </row>
    <row r="212" spans="1:8" ht="12.75" customHeight="1">
      <c r="A212" s="19"/>
      <c r="B212" s="19"/>
      <c r="C212" s="19"/>
      <c r="D212" s="19"/>
      <c r="E212" s="19"/>
      <c r="F212" s="280"/>
      <c r="G212" s="295"/>
      <c r="H212" s="196"/>
    </row>
    <row r="213" spans="1:8" ht="12.75" customHeight="1">
      <c r="A213" s="19"/>
      <c r="B213" s="19"/>
      <c r="C213" s="19"/>
      <c r="D213" s="19"/>
      <c r="E213" s="19"/>
      <c r="F213" s="280"/>
      <c r="G213" s="295"/>
      <c r="H213" s="196"/>
    </row>
    <row r="214" spans="1:8" ht="12.75" customHeight="1">
      <c r="A214" s="19"/>
      <c r="B214" s="19"/>
      <c r="C214" s="19"/>
      <c r="D214" s="19"/>
      <c r="E214" s="19"/>
      <c r="F214" s="280"/>
      <c r="G214" s="295"/>
      <c r="H214" s="196"/>
    </row>
    <row r="215" spans="1:8" ht="12.75" customHeight="1">
      <c r="A215" s="19"/>
      <c r="B215" s="19"/>
      <c r="C215" s="19"/>
      <c r="D215" s="19"/>
      <c r="E215" s="19"/>
      <c r="F215" s="280"/>
      <c r="G215" s="295"/>
      <c r="H215" s="196"/>
    </row>
    <row r="216" spans="1:8" ht="12.75" customHeight="1">
      <c r="A216" s="19"/>
      <c r="B216" s="19"/>
      <c r="C216" s="19"/>
      <c r="D216" s="19"/>
      <c r="E216" s="19"/>
      <c r="F216" s="280"/>
      <c r="G216" s="295"/>
      <c r="H216" s="196"/>
    </row>
    <row r="217" spans="1:8" ht="12.75" customHeight="1">
      <c r="A217" s="19"/>
      <c r="B217" s="19"/>
      <c r="C217" s="19"/>
      <c r="D217" s="19"/>
      <c r="E217" s="19"/>
      <c r="F217" s="280"/>
      <c r="G217" s="295"/>
      <c r="H217" s="196"/>
    </row>
    <row r="218" spans="1:8" ht="12.75" customHeight="1">
      <c r="A218" s="19"/>
      <c r="B218" s="19"/>
      <c r="C218" s="19"/>
      <c r="D218" s="19"/>
      <c r="E218" s="19"/>
      <c r="F218" s="280"/>
      <c r="G218" s="295"/>
      <c r="H218" s="196"/>
    </row>
    <row r="219" spans="1:8" ht="12.75" customHeight="1">
      <c r="A219" s="19"/>
      <c r="B219" s="19"/>
      <c r="C219" s="19"/>
      <c r="D219" s="19"/>
      <c r="E219" s="19"/>
      <c r="F219" s="280"/>
      <c r="G219" s="295"/>
      <c r="H219" s="196"/>
    </row>
    <row r="220" spans="1:8" ht="12.75" customHeight="1">
      <c r="A220" s="19"/>
      <c r="B220" s="19"/>
      <c r="C220" s="19"/>
      <c r="D220" s="19"/>
      <c r="E220" s="19"/>
      <c r="F220" s="280"/>
      <c r="G220" s="295"/>
      <c r="H220" s="196"/>
    </row>
    <row r="221" spans="1:8" ht="12.75" customHeight="1">
      <c r="A221" s="19"/>
      <c r="B221" s="19"/>
      <c r="C221" s="19"/>
      <c r="D221" s="19"/>
      <c r="E221" s="19"/>
      <c r="F221" s="280"/>
      <c r="G221" s="295"/>
      <c r="H221" s="196"/>
    </row>
    <row r="222" spans="1:8" ht="12.75" customHeight="1">
      <c r="A222" s="19"/>
      <c r="B222" s="19"/>
      <c r="C222" s="19"/>
      <c r="D222" s="19"/>
      <c r="E222" s="19"/>
      <c r="F222" s="280"/>
      <c r="G222" s="295"/>
      <c r="H222" s="196"/>
    </row>
    <row r="223" spans="1:8" ht="12.75" customHeight="1">
      <c r="A223" s="19"/>
      <c r="B223" s="19"/>
      <c r="C223" s="19"/>
      <c r="D223" s="19"/>
      <c r="E223" s="19"/>
      <c r="F223" s="280"/>
      <c r="G223" s="295"/>
      <c r="H223" s="196"/>
    </row>
    <row r="224" spans="1:8" ht="12.75" customHeight="1">
      <c r="A224" s="19"/>
      <c r="B224" s="19"/>
      <c r="C224" s="19"/>
      <c r="D224" s="19"/>
      <c r="E224" s="19"/>
      <c r="F224" s="280"/>
      <c r="G224" s="295"/>
      <c r="H224" s="196"/>
    </row>
    <row r="225" spans="1:8" ht="12.75" customHeight="1">
      <c r="A225" s="19"/>
      <c r="B225" s="19"/>
      <c r="C225" s="19"/>
      <c r="D225" s="19"/>
      <c r="E225" s="19"/>
      <c r="F225" s="280"/>
      <c r="G225" s="295"/>
      <c r="H225" s="196"/>
    </row>
    <row r="226" spans="1:8" ht="12.75" customHeight="1">
      <c r="A226" s="19"/>
      <c r="B226" s="19"/>
      <c r="C226" s="19"/>
      <c r="D226" s="19"/>
      <c r="E226" s="19"/>
      <c r="F226" s="280"/>
      <c r="G226" s="295"/>
      <c r="H226" s="196"/>
    </row>
    <row r="227" spans="1:8" ht="12.75" customHeight="1">
      <c r="A227" s="19"/>
      <c r="B227" s="19"/>
      <c r="C227" s="19"/>
      <c r="D227" s="19"/>
      <c r="E227" s="19"/>
      <c r="F227" s="280"/>
      <c r="G227" s="295"/>
      <c r="H227" s="196"/>
    </row>
    <row r="228" spans="1:8" ht="12.75" customHeight="1">
      <c r="A228" s="19"/>
      <c r="B228" s="19"/>
      <c r="C228" s="19"/>
      <c r="D228" s="19"/>
      <c r="E228" s="19"/>
      <c r="F228" s="280"/>
      <c r="G228" s="295"/>
      <c r="H228" s="196"/>
    </row>
    <row r="229" spans="1:8" ht="12.75" customHeight="1">
      <c r="A229" s="19"/>
      <c r="B229" s="19"/>
      <c r="C229" s="19"/>
      <c r="D229" s="19"/>
      <c r="E229" s="19"/>
      <c r="F229" s="280"/>
      <c r="G229" s="295"/>
      <c r="H229" s="196"/>
    </row>
    <row r="230" spans="1:8" ht="12.75" customHeight="1">
      <c r="A230" s="19"/>
      <c r="B230" s="19"/>
      <c r="C230" s="19"/>
      <c r="D230" s="19"/>
      <c r="E230" s="19"/>
      <c r="F230" s="280"/>
      <c r="G230" s="295"/>
      <c r="H230" s="196"/>
    </row>
    <row r="231" spans="1:8" ht="12.75" customHeight="1">
      <c r="A231" s="19"/>
      <c r="B231" s="19"/>
      <c r="C231" s="19"/>
      <c r="D231" s="19"/>
      <c r="E231" s="19"/>
      <c r="F231" s="280"/>
      <c r="G231" s="295"/>
      <c r="H231" s="196"/>
    </row>
    <row r="232" spans="1:8" ht="12.75" customHeight="1">
      <c r="A232" s="19"/>
      <c r="B232" s="19"/>
      <c r="C232" s="19"/>
      <c r="D232" s="19"/>
      <c r="E232" s="19"/>
      <c r="F232" s="280"/>
      <c r="G232" s="295"/>
      <c r="H232" s="196"/>
    </row>
    <row r="233" spans="1:8" ht="12.75" customHeight="1">
      <c r="A233" s="19"/>
      <c r="B233" s="19"/>
      <c r="C233" s="19"/>
      <c r="D233" s="19"/>
      <c r="E233" s="19"/>
      <c r="F233" s="280"/>
      <c r="G233" s="295"/>
      <c r="H233" s="196"/>
    </row>
    <row r="234" spans="1:8" ht="12.75" customHeight="1">
      <c r="A234" s="19"/>
      <c r="B234" s="19"/>
      <c r="C234" s="19"/>
      <c r="D234" s="19"/>
      <c r="E234" s="19"/>
      <c r="F234" s="280"/>
      <c r="G234" s="295"/>
      <c r="H234" s="196"/>
    </row>
    <row r="235" spans="1:8" ht="12.75" customHeight="1">
      <c r="A235" s="19"/>
      <c r="B235" s="19"/>
      <c r="C235" s="19"/>
      <c r="D235" s="19"/>
      <c r="E235" s="19"/>
      <c r="F235" s="280"/>
      <c r="G235" s="295"/>
      <c r="H235" s="196"/>
    </row>
    <row r="236" spans="1:8" ht="12.75" customHeight="1">
      <c r="A236" s="19"/>
      <c r="B236" s="19"/>
      <c r="C236" s="19"/>
      <c r="D236" s="19"/>
      <c r="E236" s="19"/>
      <c r="F236" s="280"/>
      <c r="G236" s="295"/>
      <c r="H236" s="196"/>
    </row>
    <row r="237" spans="1:8" ht="12.75" customHeight="1">
      <c r="A237" s="19"/>
      <c r="B237" s="19"/>
      <c r="C237" s="19"/>
      <c r="D237" s="19"/>
      <c r="E237" s="19"/>
      <c r="F237" s="280"/>
      <c r="G237" s="295"/>
      <c r="H237" s="196"/>
    </row>
    <row r="238" spans="1:8" ht="12.75" customHeight="1">
      <c r="A238" s="19"/>
      <c r="B238" s="19"/>
      <c r="C238" s="19"/>
      <c r="D238" s="19"/>
      <c r="E238" s="19"/>
      <c r="F238" s="280"/>
      <c r="G238" s="295"/>
      <c r="H238" s="196"/>
    </row>
    <row r="239" spans="1:8" ht="12.75" customHeight="1">
      <c r="A239" s="19"/>
      <c r="B239" s="19"/>
      <c r="C239" s="19"/>
      <c r="D239" s="19"/>
      <c r="E239" s="19"/>
      <c r="F239" s="280"/>
      <c r="G239" s="295"/>
      <c r="H239" s="196"/>
    </row>
    <row r="240" spans="1:8" ht="12.75" customHeight="1">
      <c r="A240" s="19"/>
      <c r="B240" s="19"/>
      <c r="C240" s="19"/>
      <c r="D240" s="19"/>
      <c r="E240" s="19"/>
      <c r="F240" s="280"/>
      <c r="G240" s="295"/>
      <c r="H240" s="196"/>
    </row>
    <row r="241" spans="1:8" ht="12.75" customHeight="1">
      <c r="A241" s="19"/>
      <c r="B241" s="19"/>
      <c r="C241" s="19"/>
      <c r="D241" s="19"/>
      <c r="E241" s="19"/>
      <c r="F241" s="280"/>
      <c r="G241" s="295"/>
      <c r="H241" s="196"/>
    </row>
    <row r="242" spans="1:8" ht="12.75" customHeight="1">
      <c r="A242" s="19"/>
      <c r="B242" s="19"/>
      <c r="C242" s="19"/>
      <c r="D242" s="19"/>
      <c r="E242" s="19"/>
      <c r="F242" s="280"/>
      <c r="G242" s="295"/>
      <c r="H242" s="196"/>
    </row>
    <row r="243" spans="1:8" ht="12.75" customHeight="1">
      <c r="A243" s="19"/>
      <c r="B243" s="19"/>
      <c r="C243" s="19"/>
      <c r="D243" s="19"/>
      <c r="E243" s="19"/>
      <c r="F243" s="280"/>
      <c r="G243" s="295"/>
      <c r="H243" s="196"/>
    </row>
    <row r="244" spans="1:8" ht="12.75" customHeight="1">
      <c r="A244" s="19"/>
      <c r="B244" s="19"/>
      <c r="C244" s="19"/>
      <c r="D244" s="19"/>
      <c r="E244" s="19"/>
      <c r="F244" s="280"/>
      <c r="G244" s="295"/>
      <c r="H244" s="196"/>
    </row>
    <row r="245" spans="1:8" ht="12.75" customHeight="1">
      <c r="A245" s="19"/>
      <c r="B245" s="19"/>
      <c r="C245" s="19"/>
      <c r="D245" s="19"/>
      <c r="E245" s="19"/>
      <c r="F245" s="280"/>
      <c r="G245" s="295"/>
      <c r="H245" s="196"/>
    </row>
    <row r="246" spans="1:8" ht="12.75" customHeight="1">
      <c r="A246" s="19"/>
      <c r="B246" s="19"/>
      <c r="C246" s="19"/>
      <c r="D246" s="19"/>
      <c r="E246" s="19"/>
      <c r="F246" s="280"/>
      <c r="G246" s="295"/>
      <c r="H246" s="196"/>
    </row>
    <row r="247" spans="1:8" ht="12.75" customHeight="1">
      <c r="A247" s="19"/>
      <c r="B247" s="19"/>
      <c r="C247" s="19"/>
      <c r="D247" s="19"/>
      <c r="E247" s="19"/>
      <c r="F247" s="280"/>
      <c r="G247" s="295"/>
      <c r="H247" s="196"/>
    </row>
    <row r="248" spans="1:8" ht="12.75" customHeight="1">
      <c r="A248" s="19"/>
      <c r="B248" s="19"/>
      <c r="C248" s="19"/>
      <c r="D248" s="19"/>
      <c r="E248" s="19"/>
      <c r="F248" s="280"/>
      <c r="G248" s="295"/>
      <c r="H248" s="196"/>
    </row>
    <row r="249" spans="1:8" ht="12.75" customHeight="1">
      <c r="A249" s="19"/>
      <c r="B249" s="19"/>
      <c r="C249" s="19"/>
      <c r="D249" s="19"/>
      <c r="E249" s="19"/>
      <c r="F249" s="280"/>
      <c r="G249" s="295"/>
      <c r="H249" s="196"/>
    </row>
    <row r="250" spans="1:8" ht="12.75" customHeight="1">
      <c r="A250" s="19"/>
      <c r="B250" s="19"/>
      <c r="C250" s="19"/>
      <c r="D250" s="19"/>
      <c r="E250" s="19"/>
      <c r="F250" s="280"/>
      <c r="G250" s="295"/>
      <c r="H250" s="196"/>
    </row>
    <row r="251" spans="1:8" ht="12.75" customHeight="1">
      <c r="A251" s="19"/>
      <c r="B251" s="19"/>
      <c r="C251" s="19"/>
      <c r="D251" s="19"/>
      <c r="E251" s="19"/>
      <c r="F251" s="280"/>
      <c r="G251" s="295"/>
      <c r="H251" s="196"/>
    </row>
    <row r="252" spans="1:8" ht="12.75" customHeight="1">
      <c r="A252" s="19"/>
      <c r="B252" s="19"/>
      <c r="C252" s="19"/>
      <c r="D252" s="19"/>
      <c r="E252" s="19"/>
      <c r="F252" s="280"/>
      <c r="G252" s="295"/>
      <c r="H252" s="196"/>
    </row>
    <row r="253" spans="1:8" ht="12.75" customHeight="1">
      <c r="A253" s="19"/>
      <c r="B253" s="19"/>
      <c r="C253" s="19"/>
      <c r="D253" s="19"/>
      <c r="E253" s="19"/>
      <c r="F253" s="280"/>
      <c r="G253" s="295"/>
      <c r="H253" s="196"/>
    </row>
    <row r="254" spans="1:8" ht="12.75" customHeight="1">
      <c r="A254" s="19"/>
      <c r="B254" s="19"/>
      <c r="C254" s="19"/>
      <c r="D254" s="19"/>
      <c r="E254" s="19"/>
      <c r="F254" s="280"/>
      <c r="G254" s="295"/>
      <c r="H254" s="196"/>
    </row>
    <row r="255" spans="1:8" ht="12.75" customHeight="1">
      <c r="A255" s="19"/>
      <c r="B255" s="19"/>
      <c r="C255" s="19"/>
      <c r="D255" s="19"/>
      <c r="E255" s="19"/>
      <c r="F255" s="280"/>
      <c r="G255" s="295"/>
      <c r="H255" s="196"/>
    </row>
    <row r="256" spans="1:8" ht="12.75" customHeight="1">
      <c r="A256" s="19"/>
      <c r="B256" s="19"/>
      <c r="C256" s="19"/>
      <c r="D256" s="19"/>
      <c r="E256" s="19"/>
      <c r="F256" s="280"/>
      <c r="G256" s="295"/>
      <c r="H256" s="196"/>
    </row>
    <row r="257" spans="1:8" ht="12.75" customHeight="1">
      <c r="A257" s="19"/>
      <c r="B257" s="19"/>
      <c r="C257" s="19"/>
      <c r="D257" s="19"/>
      <c r="E257" s="19"/>
      <c r="F257" s="280"/>
      <c r="G257" s="295"/>
      <c r="H257" s="196"/>
    </row>
    <row r="258" spans="1:8" ht="12.75" customHeight="1">
      <c r="A258" s="19"/>
      <c r="B258" s="19"/>
      <c r="C258" s="19"/>
      <c r="D258" s="19"/>
      <c r="E258" s="19"/>
      <c r="F258" s="280"/>
      <c r="G258" s="295"/>
      <c r="H258" s="65"/>
    </row>
    <row r="259" spans="1:8" ht="12.75" customHeight="1">
      <c r="A259" s="19"/>
      <c r="B259" s="19"/>
      <c r="C259" s="19"/>
      <c r="D259" s="19"/>
      <c r="E259" s="19"/>
      <c r="F259" s="280"/>
      <c r="G259" s="295"/>
      <c r="H259" s="65"/>
    </row>
    <row r="260" spans="1:8" ht="12.75" customHeight="1">
      <c r="A260" s="19"/>
      <c r="B260" s="19"/>
      <c r="C260" s="19"/>
      <c r="D260" s="19"/>
      <c r="E260" s="19"/>
      <c r="F260" s="280"/>
      <c r="G260" s="295"/>
      <c r="H260" s="65"/>
    </row>
    <row r="261" spans="1:8" ht="12.75" customHeight="1">
      <c r="A261" s="19"/>
      <c r="B261" s="19"/>
      <c r="C261" s="19"/>
      <c r="D261" s="19"/>
      <c r="E261" s="19"/>
      <c r="F261" s="280"/>
      <c r="G261" s="295"/>
      <c r="H261" s="65"/>
    </row>
    <row r="262" spans="1:8" ht="12.75" customHeight="1">
      <c r="A262" s="19"/>
      <c r="B262" s="19"/>
      <c r="C262" s="19"/>
      <c r="D262" s="19"/>
      <c r="E262" s="19"/>
      <c r="F262" s="280"/>
      <c r="G262" s="295"/>
      <c r="H262" s="65"/>
    </row>
    <row r="263" spans="1:8" ht="12.75" customHeight="1">
      <c r="A263" s="19"/>
      <c r="B263" s="19"/>
      <c r="C263" s="19"/>
      <c r="D263" s="19"/>
      <c r="E263" s="19"/>
      <c r="F263" s="280"/>
      <c r="G263" s="295"/>
      <c r="H263" s="65"/>
    </row>
    <row r="264" spans="1:8" ht="12.75" customHeight="1">
      <c r="A264" s="19"/>
      <c r="B264" s="19"/>
      <c r="C264" s="19"/>
      <c r="D264" s="19"/>
      <c r="E264" s="19"/>
      <c r="F264" s="280"/>
      <c r="G264" s="295"/>
      <c r="H264" s="65"/>
    </row>
    <row r="265" spans="1:8" ht="12.75" customHeight="1">
      <c r="A265" s="19"/>
      <c r="B265" s="19"/>
      <c r="C265" s="19"/>
      <c r="D265" s="19"/>
      <c r="E265" s="19"/>
      <c r="F265" s="280"/>
      <c r="G265" s="295"/>
      <c r="H265" s="65"/>
    </row>
    <row r="266" spans="1:8" ht="12.75" customHeight="1">
      <c r="A266" s="19"/>
      <c r="B266" s="19"/>
      <c r="C266" s="19"/>
      <c r="D266" s="19"/>
      <c r="E266" s="19"/>
      <c r="F266" s="280"/>
      <c r="G266" s="295"/>
      <c r="H266" s="65"/>
    </row>
    <row r="267" spans="1:8" ht="12.75" customHeight="1">
      <c r="A267" s="19"/>
      <c r="B267" s="19"/>
      <c r="C267" s="19"/>
      <c r="D267" s="19"/>
      <c r="E267" s="19"/>
      <c r="F267" s="281"/>
      <c r="G267" s="296"/>
      <c r="H267" s="19"/>
    </row>
    <row r="268" spans="1:8" ht="12.75" customHeight="1">
      <c r="A268" s="19"/>
      <c r="B268" s="19"/>
      <c r="C268" s="19"/>
      <c r="D268" s="19"/>
      <c r="E268" s="19"/>
      <c r="F268" s="281"/>
      <c r="G268" s="296"/>
      <c r="H268" s="19"/>
    </row>
    <row r="269" spans="1:8" ht="12.75" customHeight="1">
      <c r="A269" s="19"/>
      <c r="B269" s="19"/>
      <c r="C269" s="19"/>
      <c r="D269" s="19"/>
      <c r="E269" s="19"/>
      <c r="F269" s="281"/>
      <c r="G269" s="296"/>
      <c r="H269" s="19"/>
    </row>
    <row r="270" spans="1:8" ht="12.75" customHeight="1">
      <c r="A270" s="19"/>
      <c r="B270" s="19"/>
      <c r="C270" s="19"/>
      <c r="D270" s="19"/>
      <c r="E270" s="19"/>
      <c r="F270" s="281"/>
      <c r="G270" s="296"/>
      <c r="H270" s="19"/>
    </row>
    <row r="271" spans="1:8" ht="12.75" customHeight="1">
      <c r="A271" s="19"/>
      <c r="B271" s="19"/>
      <c r="C271" s="19"/>
      <c r="D271" s="19"/>
      <c r="E271" s="19"/>
      <c r="F271" s="281"/>
      <c r="G271" s="296"/>
      <c r="H271" s="19"/>
    </row>
    <row r="272" spans="1:8" ht="12.75" customHeight="1">
      <c r="A272" s="19"/>
      <c r="B272" s="19"/>
      <c r="C272" s="19"/>
      <c r="D272" s="19"/>
      <c r="E272" s="19"/>
      <c r="F272" s="281"/>
      <c r="G272" s="296"/>
      <c r="H272" s="19"/>
    </row>
    <row r="273" spans="1:8" ht="12.75" customHeight="1">
      <c r="A273" s="19"/>
      <c r="B273" s="19"/>
      <c r="C273" s="19"/>
      <c r="D273" s="19"/>
      <c r="E273" s="19"/>
      <c r="F273" s="281"/>
      <c r="G273" s="296"/>
      <c r="H273" s="19"/>
    </row>
    <row r="274" spans="1:8" ht="12.75" customHeight="1">
      <c r="A274" s="19"/>
      <c r="B274" s="19"/>
      <c r="C274" s="19"/>
      <c r="D274" s="19"/>
      <c r="E274" s="19"/>
      <c r="F274" s="281"/>
      <c r="G274" s="296"/>
      <c r="H274" s="19"/>
    </row>
    <row r="275" spans="1:8" ht="12.75" customHeight="1">
      <c r="A275" s="19"/>
      <c r="B275" s="19"/>
      <c r="C275" s="19"/>
      <c r="D275" s="19"/>
      <c r="E275" s="19"/>
      <c r="F275" s="281"/>
      <c r="G275" s="296"/>
      <c r="H275" s="19"/>
    </row>
    <row r="276" spans="1:8" ht="12.75" customHeight="1">
      <c r="A276" s="19"/>
      <c r="B276" s="19"/>
      <c r="C276" s="19"/>
      <c r="D276" s="19"/>
      <c r="E276" s="19"/>
      <c r="F276" s="281"/>
      <c r="G276" s="296"/>
      <c r="H276" s="19"/>
    </row>
    <row r="277" spans="1:8" ht="12.75" customHeight="1">
      <c r="A277" s="19"/>
      <c r="B277" s="19"/>
      <c r="C277" s="19"/>
      <c r="D277" s="19"/>
      <c r="E277" s="19"/>
      <c r="F277" s="281"/>
      <c r="G277" s="296"/>
      <c r="H277" s="19"/>
    </row>
    <row r="278" spans="1:8" ht="12.75" customHeight="1">
      <c r="A278" s="19"/>
      <c r="B278" s="19"/>
      <c r="C278" s="19"/>
      <c r="D278" s="19"/>
      <c r="E278" s="19"/>
      <c r="F278" s="281"/>
      <c r="G278" s="296"/>
      <c r="H278" s="19"/>
    </row>
    <row r="279" spans="1:8" ht="12.75" customHeight="1">
      <c r="A279" s="19"/>
      <c r="B279" s="19"/>
      <c r="C279" s="19"/>
      <c r="D279" s="19"/>
      <c r="E279" s="19"/>
      <c r="F279" s="281"/>
      <c r="G279" s="296"/>
      <c r="H279" s="19"/>
    </row>
    <row r="280" spans="1:8" ht="12.75" customHeight="1">
      <c r="A280" s="19"/>
      <c r="B280" s="19"/>
      <c r="C280" s="19"/>
      <c r="D280" s="19"/>
      <c r="E280" s="19"/>
      <c r="F280" s="281"/>
      <c r="G280" s="296"/>
      <c r="H280" s="19"/>
    </row>
    <row r="281" spans="1:8" ht="12.75" customHeight="1">
      <c r="A281" s="19"/>
      <c r="B281" s="19"/>
      <c r="C281" s="19"/>
      <c r="D281" s="19"/>
      <c r="E281" s="19"/>
      <c r="F281" s="281"/>
      <c r="G281" s="296"/>
      <c r="H281" s="19"/>
    </row>
    <row r="282" spans="1:8" ht="12.75" customHeight="1">
      <c r="A282" s="19"/>
      <c r="B282" s="19"/>
      <c r="C282" s="19"/>
      <c r="D282" s="19"/>
      <c r="E282" s="19"/>
      <c r="F282" s="281"/>
      <c r="G282" s="296"/>
      <c r="H282" s="19"/>
    </row>
    <row r="283" spans="1:8" ht="12.75" customHeight="1">
      <c r="A283" s="19"/>
      <c r="B283" s="19"/>
      <c r="C283" s="19"/>
      <c r="D283" s="19"/>
      <c r="E283" s="19"/>
      <c r="F283" s="281"/>
      <c r="G283" s="296"/>
      <c r="H283" s="19"/>
    </row>
    <row r="284" spans="1:8" ht="12.75" customHeight="1">
      <c r="A284" s="19"/>
      <c r="B284" s="19"/>
      <c r="C284" s="19"/>
      <c r="D284" s="19"/>
      <c r="E284" s="19"/>
      <c r="F284" s="281"/>
      <c r="G284" s="296"/>
      <c r="H284" s="19"/>
    </row>
    <row r="285" spans="1:8" ht="12.75" customHeight="1">
      <c r="A285" s="19"/>
      <c r="B285" s="19"/>
      <c r="C285" s="19"/>
      <c r="D285" s="19"/>
      <c r="E285" s="19"/>
      <c r="F285" s="281"/>
      <c r="G285" s="296"/>
      <c r="H285" s="19"/>
    </row>
    <row r="286" spans="1:8" ht="12.75" customHeight="1">
      <c r="A286" s="19"/>
      <c r="B286" s="19"/>
      <c r="C286" s="19"/>
      <c r="D286" s="19"/>
      <c r="E286" s="19"/>
      <c r="F286" s="281"/>
      <c r="G286" s="296"/>
      <c r="H286" s="19"/>
    </row>
    <row r="287" spans="1:8" ht="12.75" customHeight="1">
      <c r="A287" s="19"/>
      <c r="B287" s="19"/>
      <c r="C287" s="19"/>
      <c r="D287" s="19"/>
      <c r="E287" s="19"/>
      <c r="F287" s="281"/>
      <c r="G287" s="296"/>
      <c r="H287" s="19"/>
    </row>
    <row r="288" spans="1:8" ht="12.75" customHeight="1">
      <c r="A288" s="19"/>
      <c r="B288" s="19"/>
      <c r="C288" s="19"/>
      <c r="D288" s="19"/>
      <c r="E288" s="19"/>
      <c r="F288" s="281"/>
      <c r="G288" s="296"/>
      <c r="H288" s="19"/>
    </row>
    <row r="289" spans="1:8" ht="12.75" customHeight="1">
      <c r="A289" s="19"/>
      <c r="B289" s="19"/>
      <c r="C289" s="19"/>
      <c r="D289" s="19"/>
      <c r="E289" s="19"/>
      <c r="F289" s="281"/>
      <c r="G289" s="296"/>
      <c r="H289" s="19"/>
    </row>
    <row r="290" spans="1:8" ht="12.75" customHeight="1">
      <c r="A290" s="19"/>
      <c r="B290" s="19"/>
      <c r="C290" s="19"/>
      <c r="D290" s="19"/>
      <c r="E290" s="19"/>
      <c r="F290" s="281"/>
      <c r="G290" s="296"/>
      <c r="H290" s="19"/>
    </row>
    <row r="291" spans="1:8" ht="12.75" customHeight="1">
      <c r="A291" s="19"/>
      <c r="B291" s="19"/>
      <c r="C291" s="19"/>
      <c r="D291" s="19"/>
      <c r="E291" s="19"/>
      <c r="F291" s="281"/>
      <c r="G291" s="296"/>
      <c r="H291" s="19"/>
    </row>
    <row r="292" spans="1:8" ht="12.75" customHeight="1">
      <c r="A292" s="19"/>
      <c r="B292" s="19"/>
      <c r="C292" s="19"/>
      <c r="D292" s="19"/>
      <c r="E292" s="19"/>
      <c r="F292" s="281"/>
      <c r="G292" s="296"/>
      <c r="H292" s="19"/>
    </row>
    <row r="293" spans="1:8" ht="12.75" customHeight="1">
      <c r="A293" s="19"/>
      <c r="B293" s="19"/>
      <c r="C293" s="19"/>
      <c r="D293" s="19"/>
      <c r="E293" s="19"/>
      <c r="F293" s="281"/>
      <c r="G293" s="296"/>
      <c r="H293" s="19"/>
    </row>
    <row r="294" spans="1:8" ht="12.75" customHeight="1">
      <c r="A294" s="19"/>
      <c r="B294" s="19"/>
      <c r="C294" s="19"/>
      <c r="D294" s="19"/>
      <c r="E294" s="19"/>
      <c r="F294" s="281"/>
      <c r="G294" s="296"/>
      <c r="H294" s="19"/>
    </row>
    <row r="295" spans="1:8" ht="12.75" customHeight="1">
      <c r="A295" s="19"/>
      <c r="B295" s="19"/>
      <c r="C295" s="19"/>
      <c r="D295" s="19"/>
      <c r="E295" s="19"/>
      <c r="F295" s="281"/>
      <c r="G295" s="296"/>
      <c r="H295" s="19"/>
    </row>
    <row r="296" spans="1:8" ht="12.75" customHeight="1">
      <c r="A296" s="19"/>
      <c r="B296" s="19"/>
      <c r="C296" s="19"/>
      <c r="D296" s="19"/>
      <c r="E296" s="19"/>
      <c r="F296" s="281"/>
      <c r="G296" s="296"/>
      <c r="H296" s="19"/>
    </row>
    <row r="297" spans="1:8" ht="12.75" customHeight="1">
      <c r="A297" s="19"/>
      <c r="B297" s="19"/>
      <c r="C297" s="19"/>
      <c r="D297" s="19"/>
      <c r="E297" s="19"/>
      <c r="F297" s="281"/>
      <c r="G297" s="296"/>
      <c r="H297" s="19"/>
    </row>
    <row r="298" spans="1:8" ht="12.75" customHeight="1">
      <c r="A298" s="19"/>
      <c r="B298" s="19"/>
      <c r="C298" s="19"/>
      <c r="D298" s="19"/>
      <c r="E298" s="19"/>
      <c r="F298" s="281"/>
      <c r="G298" s="296"/>
      <c r="H298" s="19"/>
    </row>
    <row r="299" spans="1:8" ht="12.75" customHeight="1">
      <c r="A299" s="19"/>
      <c r="B299" s="19"/>
      <c r="C299" s="19"/>
      <c r="D299" s="19"/>
      <c r="E299" s="19"/>
      <c r="F299" s="281"/>
      <c r="G299" s="296"/>
      <c r="H299" s="19"/>
    </row>
    <row r="300" spans="1:8" ht="12.75" customHeight="1">
      <c r="A300" s="19"/>
      <c r="B300" s="19"/>
      <c r="C300" s="19"/>
      <c r="D300" s="19"/>
      <c r="E300" s="19"/>
      <c r="F300" s="281"/>
      <c r="G300" s="296"/>
      <c r="H300" s="19"/>
    </row>
    <row r="301" spans="1:8" ht="12.75" customHeight="1">
      <c r="A301" s="19"/>
      <c r="B301" s="19"/>
      <c r="C301" s="19"/>
      <c r="D301" s="19"/>
      <c r="E301" s="19"/>
      <c r="F301" s="281"/>
      <c r="G301" s="296"/>
      <c r="H301" s="19"/>
    </row>
    <row r="302" spans="1:8" ht="12.75" customHeight="1">
      <c r="A302" s="19"/>
      <c r="B302" s="19"/>
      <c r="C302" s="19"/>
      <c r="D302" s="19"/>
      <c r="E302" s="19"/>
      <c r="F302" s="281"/>
      <c r="G302" s="296"/>
      <c r="H302" s="19"/>
    </row>
    <row r="303" spans="1:8" ht="12.75" customHeight="1">
      <c r="A303" s="19"/>
      <c r="B303" s="19"/>
      <c r="C303" s="19"/>
      <c r="D303" s="19"/>
      <c r="E303" s="19"/>
      <c r="F303" s="281"/>
      <c r="G303" s="296"/>
      <c r="H303" s="19"/>
    </row>
    <row r="304" spans="1:8" ht="12.75" customHeight="1">
      <c r="A304" s="19"/>
      <c r="B304" s="19"/>
      <c r="C304" s="19"/>
      <c r="D304" s="19"/>
      <c r="E304" s="19"/>
      <c r="F304" s="281"/>
      <c r="G304" s="296"/>
      <c r="H304" s="19"/>
    </row>
    <row r="305" spans="1:8" ht="12.75">
      <c r="A305" s="19"/>
      <c r="B305" s="19"/>
      <c r="C305" s="19"/>
      <c r="D305" s="19"/>
      <c r="E305" s="19"/>
      <c r="F305" s="281"/>
      <c r="G305" s="296"/>
      <c r="H305" s="19"/>
    </row>
    <row r="306" spans="1:8" ht="12.75">
      <c r="A306" s="19"/>
      <c r="B306" s="19"/>
      <c r="C306" s="19"/>
      <c r="D306" s="19"/>
      <c r="E306" s="19"/>
      <c r="F306" s="281"/>
      <c r="G306" s="296"/>
      <c r="H306" s="19"/>
    </row>
    <row r="307" spans="1:8" ht="12.75">
      <c r="A307" s="19"/>
      <c r="B307" s="19"/>
      <c r="C307" s="19"/>
      <c r="D307" s="19"/>
      <c r="E307" s="19"/>
      <c r="F307" s="281"/>
      <c r="G307" s="296"/>
      <c r="H307" s="19"/>
    </row>
    <row r="308" spans="1:8" ht="12.75">
      <c r="A308" s="19"/>
      <c r="B308" s="19"/>
      <c r="C308" s="19"/>
      <c r="D308" s="19"/>
      <c r="E308" s="19"/>
      <c r="F308" s="281"/>
      <c r="G308" s="296"/>
      <c r="H308" s="19"/>
    </row>
    <row r="309" spans="1:8" ht="12.75">
      <c r="A309" s="19"/>
      <c r="B309" s="19"/>
      <c r="C309" s="19"/>
      <c r="D309" s="19"/>
      <c r="E309" s="19"/>
      <c r="F309" s="281"/>
      <c r="G309" s="296"/>
      <c r="H309" s="19"/>
    </row>
    <row r="310" spans="1:8" ht="12.75">
      <c r="A310" s="19"/>
      <c r="B310" s="19"/>
      <c r="C310" s="19"/>
      <c r="D310" s="19"/>
      <c r="E310" s="19"/>
      <c r="F310" s="281"/>
      <c r="G310" s="296"/>
      <c r="H310" s="19"/>
    </row>
    <row r="311" spans="1:8" ht="12.75">
      <c r="A311" s="19"/>
      <c r="B311" s="19"/>
      <c r="C311" s="19"/>
      <c r="D311" s="19"/>
      <c r="E311" s="19"/>
      <c r="F311" s="281"/>
      <c r="G311" s="296"/>
      <c r="H311" s="19"/>
    </row>
    <row r="312" spans="1:8" ht="12.75">
      <c r="A312" s="19"/>
      <c r="B312" s="19"/>
      <c r="C312" s="19"/>
      <c r="D312" s="19"/>
      <c r="E312" s="19"/>
      <c r="F312" s="281"/>
      <c r="G312" s="296"/>
      <c r="H312" s="19"/>
    </row>
    <row r="313" spans="1:8" ht="12.75">
      <c r="A313" s="19"/>
      <c r="B313" s="19"/>
      <c r="C313" s="19"/>
      <c r="D313" s="19"/>
      <c r="E313" s="19"/>
      <c r="F313" s="281"/>
      <c r="G313" s="296"/>
      <c r="H313" s="19"/>
    </row>
    <row r="314" spans="1:8" ht="12.75">
      <c r="A314" s="19"/>
      <c r="B314" s="19"/>
      <c r="C314" s="19"/>
      <c r="D314" s="19"/>
      <c r="E314" s="19"/>
      <c r="F314" s="281"/>
      <c r="G314" s="296"/>
      <c r="H314" s="19"/>
    </row>
    <row r="315" spans="1:8" ht="12.75">
      <c r="A315" s="19"/>
      <c r="B315" s="19"/>
      <c r="C315" s="19"/>
      <c r="D315" s="19"/>
      <c r="E315" s="19"/>
      <c r="F315" s="281"/>
      <c r="G315" s="296"/>
      <c r="H315" s="19"/>
    </row>
    <row r="316" spans="1:8" ht="12.75">
      <c r="A316" s="19"/>
      <c r="B316" s="19"/>
      <c r="C316" s="19"/>
      <c r="D316" s="19"/>
      <c r="E316" s="19"/>
      <c r="F316" s="281"/>
      <c r="G316" s="296"/>
      <c r="H316" s="19"/>
    </row>
    <row r="317" spans="1:8" ht="12.75">
      <c r="A317" s="19"/>
      <c r="B317" s="19"/>
      <c r="C317" s="19"/>
      <c r="D317" s="19"/>
      <c r="E317" s="19"/>
      <c r="F317" s="281"/>
      <c r="G317" s="296"/>
      <c r="H317" s="19"/>
    </row>
    <row r="318" spans="1:8" ht="12.75">
      <c r="A318" s="19"/>
      <c r="B318" s="19"/>
      <c r="C318" s="19"/>
      <c r="D318" s="19"/>
      <c r="E318" s="19"/>
      <c r="F318" s="281"/>
      <c r="G318" s="296"/>
      <c r="H318" s="19"/>
    </row>
    <row r="319" spans="1:8" ht="12.75">
      <c r="A319" s="19"/>
      <c r="B319" s="19"/>
      <c r="C319" s="19"/>
      <c r="D319" s="19"/>
      <c r="E319" s="19"/>
      <c r="F319" s="281"/>
      <c r="G319" s="296"/>
      <c r="H319" s="19"/>
    </row>
    <row r="320" spans="1:8" ht="12.75">
      <c r="A320" s="19"/>
      <c r="B320" s="19"/>
      <c r="C320" s="19"/>
      <c r="D320" s="19"/>
      <c r="E320" s="19"/>
      <c r="F320" s="281"/>
      <c r="G320" s="296"/>
      <c r="H320" s="19"/>
    </row>
    <row r="321" spans="1:8" ht="12.75">
      <c r="A321" s="19"/>
      <c r="B321" s="19"/>
      <c r="C321" s="19"/>
      <c r="D321" s="19"/>
      <c r="E321" s="19"/>
      <c r="F321" s="281"/>
      <c r="G321" s="296"/>
      <c r="H321" s="19"/>
    </row>
    <row r="322" spans="1:8" ht="12.75">
      <c r="A322" s="19"/>
      <c r="B322" s="19"/>
      <c r="C322" s="19"/>
      <c r="D322" s="19"/>
      <c r="E322" s="19"/>
      <c r="F322" s="281"/>
      <c r="G322" s="296"/>
      <c r="H322" s="19"/>
    </row>
    <row r="323" spans="1:8" ht="12.75">
      <c r="A323" s="19"/>
      <c r="B323" s="19"/>
      <c r="C323" s="19"/>
      <c r="D323" s="19"/>
      <c r="E323" s="19"/>
      <c r="F323" s="281"/>
      <c r="G323" s="296"/>
      <c r="H323" s="19"/>
    </row>
    <row r="324" spans="1:8" ht="12.75">
      <c r="A324" s="19"/>
      <c r="B324" s="19"/>
      <c r="C324" s="19"/>
      <c r="D324" s="19"/>
      <c r="E324" s="19"/>
      <c r="F324" s="281"/>
      <c r="G324" s="296"/>
      <c r="H324" s="19"/>
    </row>
    <row r="325" spans="1:8" ht="12.75">
      <c r="A325" s="19"/>
      <c r="B325" s="19"/>
      <c r="C325" s="19"/>
      <c r="D325" s="19"/>
      <c r="E325" s="19"/>
      <c r="F325" s="281"/>
      <c r="G325" s="296"/>
      <c r="H325" s="19"/>
    </row>
    <row r="326" spans="1:8" ht="12.75">
      <c r="A326" s="19"/>
      <c r="B326" s="19"/>
      <c r="C326" s="19"/>
      <c r="D326" s="19"/>
      <c r="E326" s="19"/>
      <c r="F326" s="281"/>
      <c r="G326" s="296"/>
      <c r="H326" s="19"/>
    </row>
    <row r="327" spans="1:8" ht="12.75">
      <c r="A327" s="19"/>
      <c r="B327" s="19"/>
      <c r="C327" s="19"/>
      <c r="D327" s="19"/>
      <c r="E327" s="19"/>
      <c r="F327" s="281"/>
      <c r="G327" s="296"/>
      <c r="H327" s="19"/>
    </row>
    <row r="328" spans="1:8" ht="12.75">
      <c r="A328" s="19"/>
      <c r="B328" s="19"/>
      <c r="C328" s="19"/>
      <c r="D328" s="19"/>
      <c r="E328" s="19"/>
      <c r="F328" s="281"/>
      <c r="G328" s="296"/>
      <c r="H328" s="19"/>
    </row>
    <row r="329" spans="1:8" ht="12.75">
      <c r="A329" s="19"/>
      <c r="B329" s="19"/>
      <c r="C329" s="19"/>
      <c r="D329" s="19"/>
      <c r="E329" s="19"/>
      <c r="F329" s="281"/>
      <c r="G329" s="296"/>
      <c r="H329" s="19"/>
    </row>
    <row r="330" spans="1:8" ht="12.75">
      <c r="A330" s="19"/>
      <c r="B330" s="19"/>
      <c r="C330" s="19"/>
      <c r="D330" s="19"/>
      <c r="E330" s="19"/>
      <c r="F330" s="281"/>
      <c r="G330" s="296"/>
      <c r="H330" s="19"/>
    </row>
    <row r="331" spans="1:8" ht="12.75">
      <c r="A331" s="19"/>
      <c r="B331" s="19"/>
      <c r="C331" s="19"/>
      <c r="D331" s="19"/>
      <c r="E331" s="19"/>
      <c r="F331" s="281"/>
      <c r="G331" s="296"/>
      <c r="H331" s="19"/>
    </row>
    <row r="332" spans="1:8" ht="12.75">
      <c r="A332" s="19"/>
      <c r="B332" s="19"/>
      <c r="C332" s="19"/>
      <c r="D332" s="19"/>
      <c r="E332" s="19"/>
      <c r="F332" s="281"/>
      <c r="G332" s="296"/>
      <c r="H332" s="19"/>
    </row>
    <row r="333" spans="1:8" ht="12.75">
      <c r="A333" s="19"/>
      <c r="B333" s="19"/>
      <c r="C333" s="19"/>
      <c r="D333" s="19"/>
      <c r="E333" s="19"/>
      <c r="F333" s="281"/>
      <c r="G333" s="296"/>
      <c r="H333" s="19"/>
    </row>
    <row r="334" spans="1:8" ht="12.75">
      <c r="A334" s="19"/>
      <c r="B334" s="19"/>
      <c r="C334" s="19"/>
      <c r="D334" s="19"/>
      <c r="E334" s="19"/>
      <c r="F334" s="281"/>
      <c r="G334" s="296"/>
      <c r="H334" s="19"/>
    </row>
    <row r="335" spans="1:8" ht="12.75">
      <c r="A335" s="19"/>
      <c r="B335" s="19"/>
      <c r="C335" s="19"/>
      <c r="D335" s="19"/>
      <c r="E335" s="19"/>
      <c r="F335" s="281"/>
      <c r="G335" s="296"/>
      <c r="H335" s="19"/>
    </row>
    <row r="336" spans="1:8" ht="12.75">
      <c r="A336" s="19"/>
      <c r="B336" s="19"/>
      <c r="C336" s="19"/>
      <c r="D336" s="19"/>
      <c r="E336" s="19"/>
      <c r="F336" s="281"/>
      <c r="G336" s="296"/>
      <c r="H336" s="19"/>
    </row>
    <row r="337" spans="1:8" ht="12.75">
      <c r="A337" s="19"/>
      <c r="B337" s="19"/>
      <c r="C337" s="19"/>
      <c r="D337" s="19"/>
      <c r="E337" s="19"/>
      <c r="F337" s="281"/>
      <c r="G337" s="296"/>
      <c r="H337" s="19"/>
    </row>
    <row r="338" spans="1:8" ht="12.75">
      <c r="A338" s="19"/>
      <c r="B338" s="19"/>
      <c r="C338" s="19"/>
      <c r="D338" s="19"/>
      <c r="E338" s="19"/>
      <c r="F338" s="281"/>
      <c r="G338" s="296"/>
      <c r="H338" s="19"/>
    </row>
    <row r="339" spans="1:8" ht="12.75">
      <c r="A339" s="19"/>
      <c r="B339" s="19"/>
      <c r="C339" s="19"/>
      <c r="D339" s="19"/>
      <c r="E339" s="19"/>
      <c r="F339" s="281"/>
      <c r="G339" s="296"/>
      <c r="H339" s="19"/>
    </row>
    <row r="340" spans="1:8" ht="12.75">
      <c r="A340" s="19"/>
      <c r="B340" s="19"/>
      <c r="C340" s="19"/>
      <c r="D340" s="19"/>
      <c r="E340" s="19"/>
      <c r="F340" s="281"/>
      <c r="G340" s="296"/>
      <c r="H340" s="19"/>
    </row>
    <row r="341" spans="1:8" ht="12.75">
      <c r="A341" s="19"/>
      <c r="B341" s="19"/>
      <c r="C341" s="19"/>
      <c r="D341" s="19"/>
      <c r="E341" s="19"/>
      <c r="F341" s="281"/>
      <c r="G341" s="296"/>
      <c r="H341" s="19"/>
    </row>
    <row r="342" spans="1:8" ht="12.75">
      <c r="A342" s="19"/>
      <c r="B342" s="19"/>
      <c r="C342" s="19"/>
      <c r="D342" s="19"/>
      <c r="E342" s="19"/>
      <c r="F342" s="281"/>
      <c r="G342" s="296"/>
      <c r="H342" s="19"/>
    </row>
    <row r="343" spans="1:8" ht="12.75">
      <c r="A343" s="19"/>
      <c r="B343" s="19"/>
      <c r="C343" s="19"/>
      <c r="D343" s="19"/>
      <c r="E343" s="19"/>
      <c r="F343" s="281"/>
      <c r="G343" s="296"/>
      <c r="H343" s="19"/>
    </row>
    <row r="344" spans="1:8" ht="12.75">
      <c r="A344" s="19"/>
      <c r="B344" s="19"/>
      <c r="C344" s="19"/>
      <c r="D344" s="19"/>
      <c r="E344" s="19"/>
      <c r="F344" s="281"/>
      <c r="G344" s="296"/>
      <c r="H344" s="19"/>
    </row>
    <row r="345" spans="1:8" ht="12.75">
      <c r="A345" s="19"/>
      <c r="B345" s="19"/>
      <c r="C345" s="19"/>
      <c r="D345" s="19"/>
      <c r="E345" s="19"/>
      <c r="F345" s="281"/>
      <c r="G345" s="296"/>
      <c r="H345" s="19"/>
    </row>
    <row r="346" spans="1:8" ht="12.75">
      <c r="A346" s="19"/>
      <c r="B346" s="19"/>
      <c r="C346" s="19"/>
      <c r="D346" s="19"/>
      <c r="E346" s="19"/>
      <c r="F346" s="281"/>
      <c r="G346" s="296"/>
      <c r="H346" s="19"/>
    </row>
    <row r="347" spans="1:8" ht="12.75">
      <c r="A347" s="19"/>
      <c r="B347" s="19"/>
      <c r="C347" s="19"/>
      <c r="D347" s="19"/>
      <c r="E347" s="19"/>
      <c r="F347" s="281"/>
      <c r="G347" s="296"/>
      <c r="H347" s="19"/>
    </row>
    <row r="348" spans="1:8" ht="12.75">
      <c r="A348" s="19"/>
      <c r="B348" s="19"/>
      <c r="C348" s="19"/>
      <c r="D348" s="19"/>
      <c r="E348" s="19"/>
      <c r="F348" s="281"/>
      <c r="G348" s="296"/>
      <c r="H348" s="19"/>
    </row>
    <row r="349" spans="1:8" ht="12.75">
      <c r="A349" s="19"/>
      <c r="B349" s="19"/>
      <c r="C349" s="19"/>
      <c r="D349" s="19"/>
      <c r="E349" s="19"/>
      <c r="F349" s="281"/>
      <c r="G349" s="296"/>
      <c r="H349" s="19"/>
    </row>
    <row r="350" spans="1:8" ht="12.75">
      <c r="A350" s="19"/>
      <c r="B350" s="19"/>
      <c r="C350" s="19"/>
      <c r="D350" s="19"/>
      <c r="E350" s="19"/>
      <c r="F350" s="281"/>
      <c r="G350" s="296"/>
      <c r="H350" s="19"/>
    </row>
    <row r="351" spans="1:8" ht="12.75">
      <c r="A351" s="19"/>
      <c r="B351" s="19"/>
      <c r="C351" s="19"/>
      <c r="D351" s="19"/>
      <c r="E351" s="19"/>
      <c r="F351" s="281"/>
      <c r="G351" s="296"/>
      <c r="H351" s="19"/>
    </row>
    <row r="352" spans="1:8" ht="12.75">
      <c r="A352" s="19"/>
      <c r="B352" s="19"/>
      <c r="C352" s="19"/>
      <c r="D352" s="19"/>
      <c r="E352" s="19"/>
      <c r="F352" s="281"/>
      <c r="G352" s="296"/>
      <c r="H352" s="19"/>
    </row>
    <row r="353" spans="1:8" ht="12.75">
      <c r="A353" s="19"/>
      <c r="B353" s="19"/>
      <c r="C353" s="19"/>
      <c r="D353" s="19"/>
      <c r="E353" s="19"/>
      <c r="F353" s="281"/>
      <c r="G353" s="296"/>
      <c r="H353" s="19"/>
    </row>
    <row r="354" spans="1:8" ht="12.75">
      <c r="A354" s="19"/>
      <c r="B354" s="19"/>
      <c r="C354" s="19"/>
      <c r="D354" s="19"/>
      <c r="E354" s="19"/>
      <c r="F354" s="281"/>
      <c r="G354" s="296"/>
      <c r="H354" s="19"/>
    </row>
    <row r="355" spans="1:8" ht="12.75">
      <c r="A355" s="19"/>
      <c r="B355" s="19"/>
      <c r="C355" s="19"/>
      <c r="D355" s="19"/>
      <c r="E355" s="19"/>
      <c r="F355" s="281"/>
      <c r="G355" s="296"/>
      <c r="H355" s="19"/>
    </row>
    <row r="356" spans="1:8" ht="12.75">
      <c r="A356" s="19"/>
      <c r="B356" s="19"/>
      <c r="C356" s="19"/>
      <c r="D356" s="19"/>
      <c r="E356" s="19"/>
      <c r="F356" s="281"/>
      <c r="G356" s="296"/>
      <c r="H356" s="19"/>
    </row>
    <row r="357" spans="1:8" ht="12.75">
      <c r="A357" s="19"/>
      <c r="B357" s="19"/>
      <c r="C357" s="19"/>
      <c r="D357" s="19"/>
      <c r="E357" s="19"/>
      <c r="F357" s="281"/>
      <c r="G357" s="296"/>
      <c r="H357" s="19"/>
    </row>
    <row r="358" spans="1:8" ht="12.75">
      <c r="A358" s="19"/>
      <c r="B358" s="19"/>
      <c r="C358" s="19"/>
      <c r="D358" s="19"/>
      <c r="E358" s="19"/>
      <c r="F358" s="281"/>
      <c r="G358" s="296"/>
      <c r="H358" s="19"/>
    </row>
    <row r="359" spans="1:8" ht="12.75">
      <c r="A359" s="19"/>
      <c r="B359" s="19"/>
      <c r="C359" s="19"/>
      <c r="D359" s="19"/>
      <c r="E359" s="19"/>
      <c r="F359" s="281"/>
      <c r="G359" s="296"/>
      <c r="H359" s="19"/>
    </row>
    <row r="360" spans="1:8" ht="12.75">
      <c r="A360" s="19"/>
      <c r="B360" s="19"/>
      <c r="C360" s="19"/>
      <c r="D360" s="19"/>
      <c r="E360" s="19"/>
      <c r="F360" s="281"/>
      <c r="G360" s="296"/>
      <c r="H360" s="19"/>
    </row>
    <row r="361" spans="1:8" ht="12.75">
      <c r="A361" s="19"/>
      <c r="B361" s="19"/>
      <c r="C361" s="19"/>
      <c r="D361" s="19"/>
      <c r="E361" s="19"/>
      <c r="F361" s="281"/>
      <c r="G361" s="296"/>
      <c r="H361" s="19"/>
    </row>
    <row r="362" spans="1:8" ht="12.75">
      <c r="A362" s="19"/>
      <c r="B362" s="19"/>
      <c r="C362" s="19"/>
      <c r="D362" s="19"/>
      <c r="E362" s="19"/>
      <c r="F362" s="281"/>
      <c r="G362" s="296"/>
      <c r="H362" s="19"/>
    </row>
    <row r="363" spans="1:8" ht="12.75">
      <c r="A363" s="19"/>
      <c r="B363" s="19"/>
      <c r="C363" s="19"/>
      <c r="D363" s="19"/>
      <c r="E363" s="19"/>
      <c r="F363" s="281"/>
      <c r="G363" s="296"/>
      <c r="H363" s="19"/>
    </row>
    <row r="364" spans="1:8" ht="12.75">
      <c r="A364" s="19"/>
      <c r="B364" s="19"/>
      <c r="C364" s="19"/>
      <c r="D364" s="19"/>
      <c r="E364" s="19"/>
      <c r="F364" s="281"/>
      <c r="G364" s="296"/>
      <c r="H364" s="19"/>
    </row>
    <row r="365" spans="1:8" ht="12.75">
      <c r="A365" s="19"/>
      <c r="B365" s="19"/>
      <c r="C365" s="19"/>
      <c r="D365" s="19"/>
      <c r="E365" s="19"/>
      <c r="F365" s="281"/>
      <c r="G365" s="296"/>
      <c r="H365" s="19"/>
    </row>
    <row r="366" spans="1:8" ht="12.75">
      <c r="A366" s="19"/>
      <c r="B366" s="19"/>
      <c r="C366" s="19"/>
      <c r="D366" s="19"/>
      <c r="E366" s="19"/>
      <c r="F366" s="281"/>
      <c r="G366" s="296"/>
      <c r="H366" s="19"/>
    </row>
    <row r="367" spans="1:8" ht="12.75">
      <c r="A367" s="19"/>
      <c r="B367" s="19"/>
      <c r="C367" s="19"/>
      <c r="D367" s="19"/>
      <c r="E367" s="19"/>
      <c r="F367" s="281"/>
      <c r="G367" s="296"/>
      <c r="H367" s="19"/>
    </row>
    <row r="368" spans="1:8" ht="12.75">
      <c r="A368" s="19"/>
      <c r="B368" s="19"/>
      <c r="C368" s="19"/>
      <c r="D368" s="19"/>
      <c r="E368" s="19"/>
      <c r="F368" s="281"/>
      <c r="G368" s="296"/>
      <c r="H368" s="19"/>
    </row>
    <row r="369" spans="1:8" ht="12.75">
      <c r="A369" s="19"/>
      <c r="B369" s="19"/>
      <c r="C369" s="19"/>
      <c r="D369" s="19"/>
      <c r="E369" s="19"/>
      <c r="F369" s="281"/>
      <c r="G369" s="296"/>
      <c r="H369" s="19"/>
    </row>
    <row r="370" spans="1:8" ht="12.75">
      <c r="A370" s="19"/>
      <c r="B370" s="19"/>
      <c r="C370" s="19"/>
      <c r="D370" s="19"/>
      <c r="E370" s="19"/>
      <c r="F370" s="281"/>
      <c r="G370" s="296"/>
      <c r="H370" s="19"/>
    </row>
    <row r="371" spans="1:8" ht="12.75">
      <c r="A371" s="19"/>
      <c r="B371" s="19"/>
      <c r="C371" s="19"/>
      <c r="D371" s="19"/>
      <c r="E371" s="19"/>
      <c r="F371" s="281"/>
      <c r="G371" s="296"/>
      <c r="H371" s="19"/>
    </row>
    <row r="372" spans="1:8" ht="12.75">
      <c r="A372" s="19"/>
      <c r="B372" s="19"/>
      <c r="C372" s="19"/>
      <c r="D372" s="19"/>
      <c r="E372" s="19"/>
      <c r="F372" s="281"/>
      <c r="G372" s="296"/>
      <c r="H372" s="19"/>
    </row>
    <row r="373" spans="1:8" ht="12.75">
      <c r="A373" s="19"/>
      <c r="B373" s="19"/>
      <c r="C373" s="19"/>
      <c r="D373" s="19"/>
      <c r="E373" s="19"/>
      <c r="F373" s="281"/>
      <c r="G373" s="296"/>
      <c r="H373" s="19"/>
    </row>
    <row r="374" spans="1:8" ht="12.75">
      <c r="A374" s="19"/>
      <c r="B374" s="19"/>
      <c r="C374" s="19"/>
      <c r="D374" s="19"/>
      <c r="E374" s="19"/>
      <c r="F374" s="281"/>
      <c r="G374" s="296"/>
      <c r="H374" s="19"/>
    </row>
    <row r="375" spans="1:8" ht="12.75">
      <c r="A375" s="19"/>
      <c r="B375" s="19"/>
      <c r="C375" s="19"/>
      <c r="D375" s="19"/>
      <c r="E375" s="19"/>
      <c r="F375" s="281"/>
      <c r="G375" s="296"/>
      <c r="H375" s="19"/>
    </row>
    <row r="376" spans="1:8" ht="12.75">
      <c r="A376" s="19"/>
      <c r="B376" s="19"/>
      <c r="C376" s="19"/>
      <c r="D376" s="19"/>
      <c r="E376" s="19"/>
      <c r="F376" s="281"/>
      <c r="G376" s="296"/>
      <c r="H376" s="19"/>
    </row>
    <row r="377" spans="1:8" ht="12.75">
      <c r="A377" s="19"/>
      <c r="B377" s="19"/>
      <c r="C377" s="19"/>
      <c r="D377" s="19"/>
      <c r="E377" s="19"/>
      <c r="F377" s="281"/>
      <c r="G377" s="296"/>
      <c r="H377" s="19"/>
    </row>
    <row r="378" spans="1:8" ht="12.75">
      <c r="A378" s="19"/>
      <c r="B378" s="19"/>
      <c r="C378" s="19"/>
      <c r="D378" s="19"/>
      <c r="E378" s="19"/>
      <c r="F378" s="281"/>
      <c r="G378" s="296"/>
      <c r="H378" s="19"/>
    </row>
    <row r="379" spans="1:8" ht="12.75">
      <c r="A379" s="19"/>
      <c r="B379" s="19"/>
      <c r="C379" s="19"/>
      <c r="D379" s="19"/>
      <c r="E379" s="19"/>
      <c r="F379" s="281"/>
      <c r="G379" s="296"/>
      <c r="H379" s="19"/>
    </row>
    <row r="380" spans="1:8" ht="12.75">
      <c r="A380" s="19"/>
      <c r="B380" s="19"/>
      <c r="C380" s="19"/>
      <c r="D380" s="19"/>
      <c r="E380" s="19"/>
      <c r="F380" s="281"/>
      <c r="G380" s="296"/>
      <c r="H380" s="19"/>
    </row>
    <row r="381" spans="1:8" ht="12.75">
      <c r="A381" s="19"/>
      <c r="B381" s="19"/>
      <c r="C381" s="19"/>
      <c r="D381" s="19"/>
      <c r="E381" s="19"/>
      <c r="F381" s="281"/>
      <c r="G381" s="296"/>
      <c r="H381" s="19"/>
    </row>
    <row r="382" spans="1:8" ht="12.75">
      <c r="A382" s="19"/>
      <c r="B382" s="19"/>
      <c r="C382" s="19"/>
      <c r="D382" s="19"/>
      <c r="E382" s="19"/>
      <c r="F382" s="281"/>
      <c r="G382" s="296"/>
      <c r="H382" s="19"/>
    </row>
    <row r="383" spans="1:8" ht="12.75">
      <c r="A383" s="19"/>
      <c r="B383" s="19"/>
      <c r="C383" s="19"/>
      <c r="D383" s="19"/>
      <c r="E383" s="19"/>
      <c r="F383" s="281"/>
      <c r="G383" s="296"/>
      <c r="H383" s="19"/>
    </row>
    <row r="384" spans="1:8" ht="12.75">
      <c r="A384" s="19"/>
      <c r="B384" s="19"/>
      <c r="C384" s="19"/>
      <c r="D384" s="19"/>
      <c r="E384" s="19"/>
      <c r="F384" s="281"/>
      <c r="G384" s="296"/>
      <c r="H384" s="19"/>
    </row>
    <row r="385" spans="1:8" ht="12.75">
      <c r="A385" s="19"/>
      <c r="B385" s="19"/>
      <c r="C385" s="19"/>
      <c r="D385" s="19"/>
      <c r="E385" s="19"/>
      <c r="F385" s="281"/>
      <c r="G385" s="296"/>
      <c r="H385" s="19"/>
    </row>
    <row r="386" spans="1:8" ht="12.75">
      <c r="A386" s="19"/>
      <c r="B386" s="19"/>
      <c r="C386" s="19"/>
      <c r="D386" s="19"/>
      <c r="E386" s="19"/>
      <c r="F386" s="281"/>
      <c r="G386" s="296"/>
      <c r="H386" s="19"/>
    </row>
    <row r="387" spans="1:8" ht="12.75">
      <c r="A387" s="19"/>
      <c r="B387" s="19"/>
      <c r="C387" s="19"/>
      <c r="D387" s="19"/>
      <c r="E387" s="19"/>
      <c r="F387" s="281"/>
      <c r="G387" s="296"/>
      <c r="H387" s="19"/>
    </row>
    <row r="388" spans="1:8" ht="12.75">
      <c r="A388" s="19"/>
      <c r="B388" s="19"/>
      <c r="C388" s="19"/>
      <c r="D388" s="19"/>
      <c r="E388" s="19"/>
      <c r="F388" s="281"/>
      <c r="G388" s="296"/>
      <c r="H388" s="19"/>
    </row>
    <row r="389" spans="1:8" ht="12.75">
      <c r="A389" s="19"/>
      <c r="B389" s="19"/>
      <c r="C389" s="19"/>
      <c r="D389" s="19"/>
      <c r="E389" s="19"/>
      <c r="F389" s="281"/>
      <c r="G389" s="296"/>
      <c r="H389" s="19"/>
    </row>
    <row r="390" spans="1:8" ht="12.75">
      <c r="A390" s="19"/>
      <c r="B390" s="19"/>
      <c r="C390" s="19"/>
      <c r="D390" s="19"/>
      <c r="E390" s="19"/>
      <c r="F390" s="281"/>
      <c r="G390" s="296"/>
      <c r="H390" s="19"/>
    </row>
    <row r="391" spans="1:8" ht="12.75">
      <c r="A391" s="19"/>
      <c r="B391" s="19"/>
      <c r="C391" s="19"/>
      <c r="D391" s="19"/>
      <c r="E391" s="19"/>
      <c r="F391" s="281"/>
      <c r="G391" s="296"/>
      <c r="H391" s="19"/>
    </row>
    <row r="392" spans="1:8" ht="12.75">
      <c r="A392" s="19"/>
      <c r="B392" s="19"/>
      <c r="C392" s="19"/>
      <c r="D392" s="19"/>
      <c r="E392" s="19"/>
      <c r="F392" s="281"/>
      <c r="G392" s="296"/>
      <c r="H392" s="19"/>
    </row>
    <row r="393" spans="1:8" ht="12.75">
      <c r="A393" s="19"/>
      <c r="B393" s="19"/>
      <c r="C393" s="19"/>
      <c r="D393" s="19"/>
      <c r="E393" s="19"/>
      <c r="F393" s="282"/>
      <c r="G393" s="296"/>
      <c r="H393" s="19"/>
    </row>
    <row r="394" spans="1:8" ht="12.75">
      <c r="A394" s="19"/>
      <c r="B394" s="19"/>
      <c r="C394" s="19"/>
      <c r="D394" s="19"/>
      <c r="E394" s="19"/>
      <c r="F394" s="282"/>
      <c r="G394" s="296"/>
      <c r="H394" s="19"/>
    </row>
    <row r="395" spans="1:8" ht="12.75">
      <c r="A395" s="19"/>
      <c r="B395" s="19"/>
      <c r="C395" s="19"/>
      <c r="D395" s="19"/>
      <c r="E395" s="19"/>
      <c r="F395" s="282"/>
      <c r="G395" s="296"/>
      <c r="H395" s="19"/>
    </row>
    <row r="396" spans="1:8" ht="12.75">
      <c r="A396" s="19"/>
      <c r="B396" s="19"/>
      <c r="C396" s="19"/>
      <c r="D396" s="19"/>
      <c r="E396" s="19"/>
      <c r="F396" s="282"/>
      <c r="G396" s="296"/>
      <c r="H396" s="19"/>
    </row>
    <row r="397" spans="1:8" ht="12.75">
      <c r="A397" s="19"/>
      <c r="B397" s="19"/>
      <c r="C397" s="19"/>
      <c r="D397" s="19"/>
      <c r="E397" s="19"/>
      <c r="F397" s="282"/>
      <c r="G397" s="296"/>
      <c r="H397" s="19"/>
    </row>
    <row r="398" spans="1:8" ht="12.75">
      <c r="A398" s="19"/>
      <c r="B398" s="19"/>
      <c r="C398" s="19"/>
      <c r="D398" s="19"/>
      <c r="E398" s="19"/>
      <c r="F398" s="282"/>
      <c r="G398" s="296"/>
      <c r="H398" s="19"/>
    </row>
    <row r="399" spans="1:8" ht="12.75">
      <c r="A399" s="19"/>
      <c r="B399" s="19"/>
      <c r="C399" s="19"/>
      <c r="D399" s="19"/>
      <c r="E399" s="19"/>
      <c r="F399" s="282"/>
      <c r="G399" s="296"/>
      <c r="H399" s="19"/>
    </row>
    <row r="400" spans="1:8" ht="12.75">
      <c r="A400" s="19"/>
      <c r="B400" s="19"/>
      <c r="C400" s="19"/>
      <c r="D400" s="19"/>
      <c r="E400" s="19"/>
      <c r="F400" s="282"/>
      <c r="G400" s="296"/>
      <c r="H400" s="19"/>
    </row>
    <row r="401" spans="1:8" ht="12.75">
      <c r="A401" s="19"/>
      <c r="B401" s="19"/>
      <c r="C401" s="19"/>
      <c r="D401" s="19"/>
      <c r="E401" s="19"/>
      <c r="F401" s="282"/>
      <c r="G401" s="296"/>
      <c r="H401" s="19"/>
    </row>
    <row r="402" spans="1:8" ht="12.75">
      <c r="A402" s="19"/>
      <c r="B402" s="19"/>
      <c r="C402" s="19"/>
      <c r="D402" s="19"/>
      <c r="E402" s="19"/>
      <c r="F402" s="282"/>
      <c r="G402" s="296"/>
      <c r="H402" s="19"/>
    </row>
    <row r="403" spans="1:8" ht="12.75">
      <c r="A403" s="19"/>
      <c r="B403" s="19"/>
      <c r="C403" s="19"/>
      <c r="D403" s="19"/>
      <c r="E403" s="19"/>
      <c r="F403" s="282"/>
      <c r="G403" s="296"/>
      <c r="H403" s="19"/>
    </row>
    <row r="404" spans="1:8" ht="12.75">
      <c r="A404" s="19"/>
      <c r="B404" s="19"/>
      <c r="C404" s="19"/>
      <c r="D404" s="19"/>
      <c r="E404" s="19"/>
      <c r="F404" s="282"/>
      <c r="G404" s="296"/>
      <c r="H404" s="19"/>
    </row>
    <row r="405" spans="1:8" ht="12.75">
      <c r="A405" s="19"/>
      <c r="B405" s="19"/>
      <c r="C405" s="19"/>
      <c r="D405" s="19"/>
      <c r="E405" s="19"/>
      <c r="F405" s="282"/>
      <c r="G405" s="296"/>
      <c r="H405" s="19"/>
    </row>
    <row r="406" spans="1:8" ht="12.75">
      <c r="A406" s="19"/>
      <c r="B406" s="19"/>
      <c r="C406" s="19"/>
      <c r="D406" s="19"/>
      <c r="E406" s="19"/>
      <c r="F406" s="282"/>
      <c r="G406" s="296"/>
      <c r="H406" s="19"/>
    </row>
    <row r="407" spans="1:8" ht="12.75">
      <c r="A407" s="19"/>
      <c r="B407" s="19"/>
      <c r="C407" s="19"/>
      <c r="D407" s="19"/>
      <c r="E407" s="19"/>
      <c r="F407" s="282"/>
      <c r="G407" s="296"/>
      <c r="H407" s="19"/>
    </row>
    <row r="408" spans="1:8" ht="12.75">
      <c r="A408" s="19"/>
      <c r="B408" s="19"/>
      <c r="C408" s="19"/>
      <c r="D408" s="19"/>
      <c r="E408" s="19"/>
      <c r="F408" s="282"/>
      <c r="G408" s="296"/>
      <c r="H408" s="19"/>
    </row>
    <row r="409" spans="1:8" ht="12.75">
      <c r="A409" s="19"/>
      <c r="B409" s="19"/>
      <c r="C409" s="19"/>
      <c r="D409" s="19"/>
      <c r="E409" s="19"/>
      <c r="F409" s="282"/>
      <c r="G409" s="296"/>
      <c r="H409" s="19"/>
    </row>
    <row r="410" spans="1:8" ht="12.75">
      <c r="A410" s="19"/>
      <c r="B410" s="19"/>
      <c r="C410" s="19"/>
      <c r="D410" s="19"/>
      <c r="E410" s="19"/>
      <c r="F410" s="282"/>
      <c r="G410" s="296"/>
      <c r="H410" s="19"/>
    </row>
    <row r="411" spans="1:8" ht="12.75">
      <c r="A411" s="19"/>
      <c r="B411" s="19"/>
      <c r="C411" s="19"/>
      <c r="D411" s="19"/>
      <c r="E411" s="19"/>
      <c r="F411" s="282"/>
      <c r="G411" s="296"/>
      <c r="H411" s="19"/>
    </row>
    <row r="412" spans="1:8" ht="12.75">
      <c r="A412" s="19"/>
      <c r="B412" s="19"/>
      <c r="C412" s="19"/>
      <c r="D412" s="19"/>
      <c r="E412" s="19"/>
      <c r="F412" s="282"/>
      <c r="G412" s="296"/>
      <c r="H412" s="19"/>
    </row>
    <row r="413" spans="1:8" ht="12.75">
      <c r="A413" s="19"/>
      <c r="B413" s="19"/>
      <c r="C413" s="19"/>
      <c r="D413" s="19"/>
      <c r="E413" s="19"/>
      <c r="F413" s="282"/>
      <c r="G413" s="296"/>
      <c r="H413" s="19"/>
    </row>
    <row r="414" spans="1:8" ht="12.75">
      <c r="A414" s="19"/>
      <c r="B414" s="19"/>
      <c r="C414" s="19"/>
      <c r="D414" s="19"/>
      <c r="E414" s="19"/>
      <c r="F414" s="282"/>
      <c r="G414" s="296"/>
      <c r="H414" s="19"/>
    </row>
    <row r="415" spans="1:8" ht="12.75">
      <c r="A415" s="19"/>
      <c r="B415" s="19"/>
      <c r="C415" s="19"/>
      <c r="D415" s="19"/>
      <c r="E415" s="19"/>
      <c r="F415" s="282"/>
      <c r="G415" s="296"/>
      <c r="H415" s="19"/>
    </row>
    <row r="416" spans="1:8" ht="12.75">
      <c r="A416" s="19"/>
      <c r="B416" s="19"/>
      <c r="C416" s="19"/>
      <c r="D416" s="19"/>
      <c r="E416" s="19"/>
      <c r="F416" s="282"/>
      <c r="G416" s="296"/>
      <c r="H416" s="19"/>
    </row>
    <row r="417" spans="1:8" ht="12.75">
      <c r="A417" s="19"/>
      <c r="B417" s="19"/>
      <c r="C417" s="19"/>
      <c r="D417" s="19"/>
      <c r="E417" s="19"/>
      <c r="F417" s="282"/>
      <c r="G417" s="296"/>
      <c r="H417" s="19"/>
    </row>
    <row r="418" spans="1:8" ht="12.75">
      <c r="A418" s="19"/>
      <c r="B418" s="19"/>
      <c r="C418" s="19"/>
      <c r="D418" s="19"/>
      <c r="E418" s="19"/>
      <c r="F418" s="282"/>
      <c r="G418" s="296"/>
      <c r="H418" s="19"/>
    </row>
    <row r="419" spans="1:8" ht="12.75">
      <c r="A419" s="19"/>
      <c r="B419" s="19"/>
      <c r="C419" s="19"/>
      <c r="D419" s="19"/>
      <c r="E419" s="19"/>
      <c r="F419" s="282"/>
      <c r="G419" s="296"/>
      <c r="H419" s="19"/>
    </row>
    <row r="420" spans="1:8" ht="12.75">
      <c r="A420" s="19"/>
      <c r="B420" s="19"/>
      <c r="C420" s="19"/>
      <c r="D420" s="19"/>
      <c r="E420" s="19"/>
      <c r="F420" s="282"/>
      <c r="G420" s="296"/>
      <c r="H420" s="19"/>
    </row>
    <row r="421" spans="1:8" ht="12.75">
      <c r="A421" s="19"/>
      <c r="B421" s="19"/>
      <c r="C421" s="19"/>
      <c r="D421" s="19"/>
      <c r="E421" s="19"/>
      <c r="F421" s="282"/>
      <c r="G421" s="296"/>
      <c r="H421" s="19"/>
    </row>
    <row r="422" spans="1:8" ht="12.75">
      <c r="A422" s="19"/>
      <c r="B422" s="19"/>
      <c r="C422" s="19"/>
      <c r="D422" s="19"/>
      <c r="E422" s="19"/>
      <c r="F422" s="282"/>
      <c r="G422" s="296"/>
      <c r="H422" s="19"/>
    </row>
    <row r="423" spans="1:8" ht="12.75">
      <c r="A423" s="19"/>
      <c r="B423" s="19"/>
      <c r="C423" s="19"/>
      <c r="D423" s="19"/>
      <c r="E423" s="19"/>
      <c r="F423" s="282"/>
      <c r="G423" s="296"/>
      <c r="H423" s="19"/>
    </row>
    <row r="424" spans="1:8" ht="12.75">
      <c r="A424" s="19"/>
      <c r="B424" s="19"/>
      <c r="C424" s="19"/>
      <c r="D424" s="19"/>
      <c r="E424" s="19"/>
      <c r="F424" s="282"/>
      <c r="G424" s="296"/>
      <c r="H424" s="19"/>
    </row>
    <row r="425" spans="1:8" ht="12.75">
      <c r="A425" s="19"/>
      <c r="B425" s="19"/>
      <c r="C425" s="19"/>
      <c r="D425" s="19"/>
      <c r="E425" s="19"/>
      <c r="F425" s="282"/>
      <c r="G425" s="296"/>
      <c r="H425" s="19"/>
    </row>
    <row r="426" spans="1:8" ht="12.75">
      <c r="A426" s="19"/>
      <c r="B426" s="19"/>
      <c r="C426" s="19"/>
      <c r="D426" s="19"/>
      <c r="E426" s="19"/>
      <c r="F426" s="282"/>
      <c r="G426" s="296"/>
      <c r="H426" s="19"/>
    </row>
    <row r="427" spans="1:8" ht="12.75">
      <c r="A427" s="19"/>
      <c r="B427" s="19"/>
      <c r="C427" s="19"/>
      <c r="D427" s="19"/>
      <c r="E427" s="19"/>
      <c r="F427" s="282"/>
      <c r="G427" s="296"/>
      <c r="H427" s="19"/>
    </row>
    <row r="428" spans="1:8" ht="12.75">
      <c r="A428" s="19"/>
      <c r="B428" s="19"/>
      <c r="C428" s="19"/>
      <c r="D428" s="19"/>
      <c r="E428" s="19"/>
      <c r="F428" s="282"/>
      <c r="G428" s="296"/>
      <c r="H428" s="19"/>
    </row>
    <row r="429" spans="1:8" ht="12.75">
      <c r="A429" s="19"/>
      <c r="B429" s="19"/>
      <c r="C429" s="19"/>
      <c r="D429" s="19"/>
      <c r="E429" s="19"/>
      <c r="F429" s="282"/>
      <c r="G429" s="296"/>
      <c r="H429" s="19"/>
    </row>
    <row r="430" spans="1:8" ht="12.75">
      <c r="A430" s="19"/>
      <c r="B430" s="19"/>
      <c r="C430" s="19"/>
      <c r="D430" s="19"/>
      <c r="E430" s="19"/>
      <c r="F430" s="282"/>
      <c r="G430" s="296"/>
      <c r="H430" s="19"/>
    </row>
    <row r="431" spans="1:8" ht="12.75">
      <c r="A431" s="19"/>
      <c r="B431" s="19"/>
      <c r="C431" s="19"/>
      <c r="D431" s="19"/>
      <c r="E431" s="19"/>
      <c r="F431" s="282"/>
      <c r="G431" s="296"/>
      <c r="H431" s="19"/>
    </row>
    <row r="432" spans="1:8" ht="12.75">
      <c r="A432" s="19"/>
      <c r="B432" s="19"/>
      <c r="C432" s="19"/>
      <c r="D432" s="19"/>
      <c r="E432" s="19"/>
      <c r="F432" s="282"/>
      <c r="G432" s="296"/>
      <c r="H432" s="19"/>
    </row>
    <row r="433" spans="1:8" ht="12.75">
      <c r="A433" s="19"/>
      <c r="B433" s="19"/>
      <c r="C433" s="19"/>
      <c r="D433" s="19"/>
      <c r="E433" s="19"/>
      <c r="F433" s="282"/>
      <c r="G433" s="296"/>
      <c r="H433" s="19"/>
    </row>
    <row r="434" spans="1:8" ht="12.75">
      <c r="A434" s="19"/>
      <c r="B434" s="19"/>
      <c r="C434" s="19"/>
      <c r="D434" s="19"/>
      <c r="E434" s="19"/>
      <c r="F434" s="282"/>
      <c r="G434" s="296"/>
      <c r="H434" s="19"/>
    </row>
    <row r="435" spans="1:8" ht="12.75">
      <c r="A435" s="19"/>
      <c r="B435" s="19"/>
      <c r="C435" s="19"/>
      <c r="D435" s="19"/>
      <c r="E435" s="19"/>
      <c r="F435" s="282"/>
      <c r="G435" s="296"/>
      <c r="H435" s="19"/>
    </row>
    <row r="436" spans="1:8" ht="12.75">
      <c r="A436" s="19"/>
      <c r="B436" s="19"/>
      <c r="C436" s="19"/>
      <c r="D436" s="19"/>
      <c r="E436" s="19"/>
      <c r="F436" s="282"/>
      <c r="G436" s="296"/>
      <c r="H436" s="19"/>
    </row>
    <row r="437" spans="1:8" ht="12.75">
      <c r="A437" s="19"/>
      <c r="B437" s="19"/>
      <c r="C437" s="19"/>
      <c r="D437" s="19"/>
      <c r="E437" s="19"/>
      <c r="F437" s="282"/>
      <c r="G437" s="296"/>
      <c r="H437" s="19"/>
    </row>
    <row r="438" spans="1:8" ht="12.75">
      <c r="A438" s="19"/>
      <c r="B438" s="19"/>
      <c r="C438" s="19"/>
      <c r="D438" s="19"/>
      <c r="E438" s="19"/>
      <c r="F438" s="282"/>
      <c r="G438" s="296"/>
      <c r="H438" s="19"/>
    </row>
    <row r="439" spans="1:8" ht="12.75">
      <c r="A439" s="19"/>
      <c r="B439" s="19"/>
      <c r="C439" s="19"/>
      <c r="D439" s="19"/>
      <c r="E439" s="19"/>
      <c r="F439" s="282"/>
      <c r="G439" s="296"/>
      <c r="H439" s="19"/>
    </row>
    <row r="440" spans="1:8" ht="12.75">
      <c r="A440" s="19"/>
      <c r="B440" s="19"/>
      <c r="C440" s="19"/>
      <c r="D440" s="19"/>
      <c r="E440" s="19"/>
      <c r="F440" s="282"/>
      <c r="G440" s="296"/>
      <c r="H440" s="19"/>
    </row>
    <row r="441" spans="1:8" ht="12.75">
      <c r="A441" s="19"/>
      <c r="B441" s="19"/>
      <c r="C441" s="19"/>
      <c r="D441" s="19"/>
      <c r="E441" s="19"/>
      <c r="F441" s="282"/>
      <c r="G441" s="296"/>
      <c r="H441" s="19"/>
    </row>
    <row r="442" spans="1:8" ht="12.75">
      <c r="A442" s="19"/>
      <c r="B442" s="19"/>
      <c r="C442" s="19"/>
      <c r="D442" s="19"/>
      <c r="E442" s="19"/>
      <c r="F442" s="282"/>
      <c r="G442" s="296"/>
      <c r="H442" s="19"/>
    </row>
    <row r="443" spans="1:8" ht="12.75">
      <c r="A443" s="19"/>
      <c r="B443" s="19"/>
      <c r="C443" s="19"/>
      <c r="D443" s="19"/>
      <c r="E443" s="19"/>
      <c r="F443" s="282"/>
      <c r="G443" s="296"/>
      <c r="H443" s="19"/>
    </row>
    <row r="444" spans="1:8" ht="12.75">
      <c r="A444" s="19"/>
      <c r="B444" s="19"/>
      <c r="C444" s="19"/>
      <c r="D444" s="19"/>
      <c r="E444" s="19"/>
      <c r="F444" s="282"/>
      <c r="G444" s="296"/>
      <c r="H444" s="19"/>
    </row>
    <row r="445" spans="1:8" ht="12.75">
      <c r="A445" s="19"/>
      <c r="B445" s="19"/>
      <c r="C445" s="19"/>
      <c r="D445" s="19"/>
      <c r="E445" s="19"/>
      <c r="F445" s="282"/>
      <c r="G445" s="296"/>
      <c r="H445" s="19"/>
    </row>
    <row r="446" spans="1:8" ht="12.75">
      <c r="A446" s="19"/>
      <c r="B446" s="19"/>
      <c r="C446" s="19"/>
      <c r="D446" s="19"/>
      <c r="E446" s="19"/>
      <c r="F446" s="282"/>
      <c r="G446" s="296"/>
      <c r="H446" s="19"/>
    </row>
    <row r="447" spans="1:8" ht="12.75">
      <c r="A447" s="19"/>
      <c r="B447" s="19"/>
      <c r="C447" s="19"/>
      <c r="D447" s="19"/>
      <c r="E447" s="19"/>
      <c r="F447" s="282"/>
      <c r="G447" s="296"/>
      <c r="H447" s="19"/>
    </row>
    <row r="448" spans="1:8" ht="12.75">
      <c r="A448" s="19"/>
      <c r="B448" s="19"/>
      <c r="C448" s="19"/>
      <c r="D448" s="19"/>
      <c r="E448" s="19"/>
      <c r="F448" s="282"/>
      <c r="G448" s="296"/>
      <c r="H448" s="19"/>
    </row>
    <row r="449" spans="1:8" ht="12.75">
      <c r="A449" s="19"/>
      <c r="B449" s="19"/>
      <c r="C449" s="19"/>
      <c r="D449" s="19"/>
      <c r="E449" s="19"/>
      <c r="F449" s="282"/>
      <c r="G449" s="296"/>
      <c r="H449" s="19"/>
    </row>
    <row r="450" spans="1:8" ht="12.75">
      <c r="A450" s="19"/>
      <c r="B450" s="19"/>
      <c r="C450" s="19"/>
      <c r="D450" s="19"/>
      <c r="E450" s="19"/>
      <c r="F450" s="282"/>
      <c r="G450" s="296"/>
      <c r="H450" s="19"/>
    </row>
    <row r="451" spans="1:8" ht="12.75">
      <c r="A451" s="19"/>
      <c r="B451" s="19"/>
      <c r="C451" s="19"/>
      <c r="D451" s="19"/>
      <c r="E451" s="19"/>
      <c r="F451" s="282"/>
      <c r="G451" s="296"/>
      <c r="H451" s="19"/>
    </row>
    <row r="452" spans="1:8" ht="12.75">
      <c r="A452" s="19"/>
      <c r="B452" s="19"/>
      <c r="C452" s="19"/>
      <c r="D452" s="19"/>
      <c r="E452" s="19"/>
      <c r="F452" s="282"/>
      <c r="G452" s="296"/>
      <c r="H452" s="19"/>
    </row>
    <row r="453" spans="1:8" ht="12.75">
      <c r="A453" s="19"/>
      <c r="B453" s="19"/>
      <c r="C453" s="19"/>
      <c r="D453" s="19"/>
      <c r="E453" s="19"/>
      <c r="F453" s="282"/>
      <c r="G453" s="296"/>
      <c r="H453" s="19"/>
    </row>
    <row r="454" spans="1:8" ht="12.75">
      <c r="A454" s="19"/>
      <c r="B454" s="19"/>
      <c r="C454" s="19"/>
      <c r="D454" s="19"/>
      <c r="E454" s="19"/>
      <c r="F454" s="282"/>
      <c r="G454" s="296"/>
      <c r="H454" s="19"/>
    </row>
    <row r="455" spans="1:8" ht="12.75">
      <c r="A455" s="19"/>
      <c r="B455" s="19"/>
      <c r="C455" s="19"/>
      <c r="D455" s="19"/>
      <c r="E455" s="19"/>
      <c r="F455" s="282"/>
      <c r="G455" s="296"/>
      <c r="H455" s="19"/>
    </row>
    <row r="456" spans="1:8" ht="12.75">
      <c r="A456" s="19"/>
      <c r="B456" s="19"/>
      <c r="C456" s="19"/>
      <c r="D456" s="19"/>
      <c r="E456" s="19"/>
      <c r="F456" s="282"/>
      <c r="G456" s="296"/>
      <c r="H456" s="19"/>
    </row>
    <row r="457" spans="1:8" ht="12.75">
      <c r="A457" s="19"/>
      <c r="B457" s="19"/>
      <c r="C457" s="19"/>
      <c r="D457" s="19"/>
      <c r="E457" s="19"/>
      <c r="F457" s="282"/>
      <c r="G457" s="296"/>
      <c r="H457" s="19"/>
    </row>
    <row r="458" spans="1:8" ht="12.75">
      <c r="A458" s="19"/>
      <c r="B458" s="19"/>
      <c r="C458" s="19"/>
      <c r="D458" s="19"/>
      <c r="E458" s="19"/>
      <c r="F458" s="282"/>
      <c r="G458" s="296"/>
      <c r="H458" s="19"/>
    </row>
    <row r="459" spans="1:8" ht="12.75">
      <c r="A459" s="19"/>
      <c r="B459" s="19"/>
      <c r="C459" s="19"/>
      <c r="D459" s="19"/>
      <c r="E459" s="19"/>
      <c r="F459" s="282"/>
      <c r="G459" s="296"/>
      <c r="H459" s="19"/>
    </row>
    <row r="460" spans="1:8" ht="12.75">
      <c r="A460" s="19"/>
      <c r="B460" s="19"/>
      <c r="C460" s="19"/>
      <c r="D460" s="19"/>
      <c r="E460" s="19"/>
      <c r="F460" s="282"/>
      <c r="G460" s="296"/>
      <c r="H460" s="19"/>
    </row>
    <row r="461" spans="1:8" ht="12.75">
      <c r="A461" s="19"/>
      <c r="B461" s="19"/>
      <c r="C461" s="19"/>
      <c r="D461" s="19"/>
      <c r="E461" s="19"/>
      <c r="F461" s="282"/>
      <c r="G461" s="296"/>
      <c r="H461" s="19"/>
    </row>
    <row r="462" spans="1:8" ht="12.75">
      <c r="A462" s="19"/>
      <c r="B462" s="19"/>
      <c r="C462" s="19"/>
      <c r="D462" s="19"/>
      <c r="E462" s="19"/>
      <c r="F462" s="282"/>
      <c r="G462" s="296"/>
      <c r="H462" s="19"/>
    </row>
    <row r="463" spans="1:8" ht="12.75">
      <c r="A463" s="19"/>
      <c r="B463" s="19"/>
      <c r="C463" s="19"/>
      <c r="D463" s="19"/>
      <c r="E463" s="19"/>
      <c r="F463" s="282"/>
      <c r="G463" s="296"/>
      <c r="H463" s="19"/>
    </row>
    <row r="464" spans="1:8" ht="12.75">
      <c r="A464" s="19"/>
      <c r="B464" s="19"/>
      <c r="C464" s="19"/>
      <c r="D464" s="19"/>
      <c r="E464" s="19"/>
      <c r="F464" s="282"/>
      <c r="G464" s="296"/>
      <c r="H464" s="19"/>
    </row>
    <row r="465" spans="1:8" ht="12.75">
      <c r="A465" s="19"/>
      <c r="B465" s="19"/>
      <c r="C465" s="19"/>
      <c r="D465" s="19"/>
      <c r="E465" s="19"/>
      <c r="F465" s="282"/>
      <c r="G465" s="296"/>
      <c r="H465" s="19"/>
    </row>
    <row r="466" spans="1:8" ht="12.75">
      <c r="A466" s="19"/>
      <c r="B466" s="19"/>
      <c r="C466" s="19"/>
      <c r="D466" s="19"/>
      <c r="E466" s="19"/>
      <c r="F466" s="282"/>
      <c r="G466" s="296"/>
      <c r="H466" s="19"/>
    </row>
    <row r="467" spans="1:8" ht="12.75">
      <c r="A467" s="19"/>
      <c r="B467" s="19"/>
      <c r="C467" s="19"/>
      <c r="D467" s="19"/>
      <c r="E467" s="19"/>
      <c r="F467" s="282"/>
      <c r="G467" s="296"/>
      <c r="H467" s="19"/>
    </row>
    <row r="468" ht="12.75">
      <c r="H468" s="19"/>
    </row>
    <row r="469" ht="12.75">
      <c r="H469" s="19"/>
    </row>
    <row r="470" ht="12.75">
      <c r="H470" s="19"/>
    </row>
    <row r="471" ht="12.75">
      <c r="H471" s="19"/>
    </row>
    <row r="472" ht="12.75">
      <c r="H472" s="19"/>
    </row>
    <row r="473" ht="12.75">
      <c r="H473" s="19"/>
    </row>
    <row r="474" ht="12.75">
      <c r="H474" s="19"/>
    </row>
    <row r="475" ht="12.75">
      <c r="H475" s="19"/>
    </row>
    <row r="476" ht="12.75">
      <c r="H476" s="19"/>
    </row>
    <row r="477" ht="12.75">
      <c r="H477" s="19"/>
    </row>
    <row r="478" ht="12.75">
      <c r="H478" s="19"/>
    </row>
    <row r="479" ht="12.75">
      <c r="H479" s="19"/>
    </row>
    <row r="480" ht="12.75">
      <c r="H480" s="19"/>
    </row>
    <row r="481" ht="12.75">
      <c r="H481" s="19"/>
    </row>
    <row r="482" ht="12.75">
      <c r="H482" s="19"/>
    </row>
    <row r="483" ht="12.75">
      <c r="H483" s="19"/>
    </row>
    <row r="484" ht="12.75">
      <c r="H484" s="19"/>
    </row>
    <row r="485" ht="12.75">
      <c r="H485" s="19"/>
    </row>
    <row r="486" ht="12.75">
      <c r="H486" s="19"/>
    </row>
    <row r="487" ht="12.75">
      <c r="H487" s="19"/>
    </row>
    <row r="488" ht="12.75">
      <c r="H488" s="19"/>
    </row>
    <row r="489" ht="12.75">
      <c r="H489" s="19"/>
    </row>
    <row r="490" ht="12.75">
      <c r="H490" s="19"/>
    </row>
    <row r="491" ht="12.75">
      <c r="H491" s="19"/>
    </row>
    <row r="492" ht="12.75">
      <c r="H492" s="19"/>
    </row>
    <row r="493" ht="12.75">
      <c r="H493" s="19"/>
    </row>
    <row r="494" ht="12.75">
      <c r="H494" s="19"/>
    </row>
    <row r="495" ht="12.75">
      <c r="H495" s="19"/>
    </row>
    <row r="496" ht="12.75">
      <c r="H496" s="19"/>
    </row>
    <row r="497" ht="12.75">
      <c r="H497" s="19"/>
    </row>
    <row r="498" ht="12.75">
      <c r="H498" s="19"/>
    </row>
    <row r="499" ht="12.75">
      <c r="H499" s="19"/>
    </row>
    <row r="500" ht="12.75">
      <c r="H500" s="19"/>
    </row>
    <row r="501" ht="12.75">
      <c r="H501" s="19"/>
    </row>
    <row r="502" ht="12.75">
      <c r="H502" s="19"/>
    </row>
    <row r="503" ht="12.75">
      <c r="H503" s="19"/>
    </row>
    <row r="504" ht="12.75">
      <c r="H504" s="19"/>
    </row>
    <row r="505" ht="12.75">
      <c r="H505" s="19"/>
    </row>
    <row r="506" ht="12.75">
      <c r="H506" s="19"/>
    </row>
    <row r="507" ht="12.75">
      <c r="H507" s="19"/>
    </row>
    <row r="508" ht="12.75">
      <c r="H508" s="19"/>
    </row>
    <row r="509" ht="12.75">
      <c r="H509" s="19"/>
    </row>
    <row r="510" ht="12.75">
      <c r="H510" s="19"/>
    </row>
    <row r="511" ht="12.75">
      <c r="H511" s="19"/>
    </row>
    <row r="512" ht="12.75">
      <c r="H512" s="19"/>
    </row>
    <row r="513" ht="12.75">
      <c r="H513" s="19"/>
    </row>
    <row r="514" ht="12.75">
      <c r="H514" s="19"/>
    </row>
    <row r="515" ht="12.75">
      <c r="H515" s="19"/>
    </row>
    <row r="516" ht="12.75">
      <c r="H516" s="19"/>
    </row>
    <row r="517" ht="12.75">
      <c r="H517" s="19"/>
    </row>
    <row r="518" ht="12.75">
      <c r="H518" s="19"/>
    </row>
    <row r="519" ht="12.75">
      <c r="H519" s="19"/>
    </row>
    <row r="520" ht="12.75">
      <c r="H520" s="19"/>
    </row>
    <row r="521" ht="12.75">
      <c r="H521" s="19"/>
    </row>
    <row r="522" ht="12.75">
      <c r="H522" s="19"/>
    </row>
    <row r="523" ht="12.75">
      <c r="H523" s="19"/>
    </row>
    <row r="524" ht="12.75">
      <c r="H524" s="19"/>
    </row>
    <row r="525" ht="12.75">
      <c r="H525" s="19"/>
    </row>
    <row r="526" ht="12.75">
      <c r="H526" s="19"/>
    </row>
    <row r="527" ht="12.75">
      <c r="H527" s="19"/>
    </row>
    <row r="528" ht="12.75">
      <c r="H528" s="19"/>
    </row>
    <row r="529" ht="12.75">
      <c r="H529" s="19"/>
    </row>
    <row r="530" ht="12.75">
      <c r="H530" s="19"/>
    </row>
    <row r="531" ht="12.75">
      <c r="H531" s="19"/>
    </row>
    <row r="532" ht="12.75">
      <c r="H532" s="19"/>
    </row>
    <row r="533" ht="12.75">
      <c r="H533" s="19"/>
    </row>
    <row r="534" ht="12.75">
      <c r="H534" s="19"/>
    </row>
    <row r="535" ht="12.75">
      <c r="H535" s="19"/>
    </row>
    <row r="536" ht="12.75">
      <c r="H536" s="19"/>
    </row>
    <row r="537" ht="12.75">
      <c r="H537" s="19"/>
    </row>
    <row r="538" ht="12.75">
      <c r="H538" s="19"/>
    </row>
    <row r="539" ht="12.75">
      <c r="H539" s="19"/>
    </row>
    <row r="540" ht="12.75">
      <c r="H540" s="19"/>
    </row>
    <row r="541" ht="12.75">
      <c r="H541" s="19"/>
    </row>
    <row r="542" ht="12.75">
      <c r="H542" s="19"/>
    </row>
    <row r="543" ht="12.75">
      <c r="H543" s="19"/>
    </row>
    <row r="544" ht="12.75">
      <c r="H544" s="19"/>
    </row>
    <row r="545" ht="12.75">
      <c r="H545" s="19"/>
    </row>
    <row r="546" ht="12.75">
      <c r="H546" s="19"/>
    </row>
    <row r="547" ht="12.75">
      <c r="H547" s="19"/>
    </row>
    <row r="548" ht="12.75">
      <c r="H548" s="19"/>
    </row>
    <row r="549" ht="12.75">
      <c r="H549" s="19"/>
    </row>
    <row r="550" ht="12.75">
      <c r="H550" s="19"/>
    </row>
    <row r="551" ht="12.75">
      <c r="H551" s="19"/>
    </row>
    <row r="552" ht="12.75">
      <c r="H552" s="19"/>
    </row>
    <row r="553" ht="12.75">
      <c r="H553" s="19"/>
    </row>
    <row r="554" ht="12.75">
      <c r="H554" s="19"/>
    </row>
    <row r="555" ht="12.75">
      <c r="H555" s="19"/>
    </row>
    <row r="556" ht="12.75">
      <c r="H556" s="19"/>
    </row>
    <row r="557" ht="12.75">
      <c r="H557" s="19"/>
    </row>
    <row r="558" ht="12.75">
      <c r="H558" s="19"/>
    </row>
    <row r="559" ht="12.75">
      <c r="H559" s="19"/>
    </row>
    <row r="560" ht="12.75">
      <c r="H560" s="19"/>
    </row>
    <row r="561" ht="12.75">
      <c r="H561" s="19"/>
    </row>
    <row r="562" ht="12.75">
      <c r="H562" s="19"/>
    </row>
    <row r="563" ht="12.75">
      <c r="H563" s="19"/>
    </row>
    <row r="564" ht="12.75">
      <c r="H564" s="19"/>
    </row>
    <row r="565" ht="12.75">
      <c r="H565" s="19"/>
    </row>
    <row r="566" ht="12.75">
      <c r="H566" s="19"/>
    </row>
    <row r="567" ht="12.75">
      <c r="H567" s="19"/>
    </row>
    <row r="568" ht="12.75">
      <c r="H568" s="19"/>
    </row>
    <row r="569" ht="12.75">
      <c r="H569" s="19"/>
    </row>
    <row r="570" ht="12.75">
      <c r="H570" s="19"/>
    </row>
    <row r="571" ht="12.75">
      <c r="H571" s="19"/>
    </row>
    <row r="572" ht="12.75">
      <c r="H572" s="19"/>
    </row>
    <row r="573" ht="12.75">
      <c r="H573" s="19"/>
    </row>
    <row r="574" ht="12.75">
      <c r="H574" s="19"/>
    </row>
    <row r="575" ht="12.75">
      <c r="H575" s="19"/>
    </row>
    <row r="576" ht="12.75">
      <c r="H576" s="19"/>
    </row>
    <row r="577" ht="12.75">
      <c r="H577" s="19"/>
    </row>
    <row r="578" ht="12.75">
      <c r="H578" s="19"/>
    </row>
    <row r="579" ht="12.75">
      <c r="H579" s="19"/>
    </row>
    <row r="580" ht="12.75">
      <c r="H580" s="19"/>
    </row>
    <row r="581" ht="12.75">
      <c r="H581" s="19"/>
    </row>
    <row r="582" ht="12.75">
      <c r="H582" s="19"/>
    </row>
    <row r="583" ht="12.75">
      <c r="H583" s="19"/>
    </row>
    <row r="584" ht="12.75">
      <c r="H584" s="19"/>
    </row>
    <row r="585" ht="12.75">
      <c r="H585" s="19"/>
    </row>
    <row r="586" ht="12.75">
      <c r="H586" s="19"/>
    </row>
    <row r="587" ht="12.75">
      <c r="H587" s="19"/>
    </row>
    <row r="588" ht="12.75">
      <c r="H588" s="19"/>
    </row>
    <row r="589" ht="12.75">
      <c r="H589" s="19"/>
    </row>
    <row r="590" ht="12.75">
      <c r="H590" s="19"/>
    </row>
    <row r="591" ht="12.75">
      <c r="H591" s="19"/>
    </row>
    <row r="592" ht="12.75">
      <c r="H592" s="19"/>
    </row>
    <row r="593" ht="12.75">
      <c r="H593" s="19"/>
    </row>
    <row r="594" ht="12.75">
      <c r="H594" s="19"/>
    </row>
    <row r="595" ht="12.75">
      <c r="H595" s="19"/>
    </row>
    <row r="596" ht="12.75">
      <c r="H596" s="19"/>
    </row>
    <row r="597" ht="12.75">
      <c r="H597" s="19"/>
    </row>
    <row r="598" ht="12.75">
      <c r="H598" s="19"/>
    </row>
    <row r="599" ht="12.75">
      <c r="H599" s="19"/>
    </row>
    <row r="600" ht="12.75">
      <c r="H600" s="19"/>
    </row>
    <row r="601" ht="12.75">
      <c r="H601" s="19"/>
    </row>
    <row r="602" ht="12.75">
      <c r="H602" s="19"/>
    </row>
    <row r="603" ht="12.75">
      <c r="H603" s="19"/>
    </row>
    <row r="604" ht="12.75">
      <c r="H604" s="19"/>
    </row>
    <row r="605" ht="12.75">
      <c r="H605" s="19"/>
    </row>
    <row r="606" ht="12.75">
      <c r="H606" s="19"/>
    </row>
    <row r="607" ht="12.75">
      <c r="H607" s="19"/>
    </row>
    <row r="608" ht="12.75">
      <c r="H608" s="19"/>
    </row>
    <row r="609" ht="12.75">
      <c r="H609" s="19"/>
    </row>
    <row r="610" ht="12.75">
      <c r="H610" s="19"/>
    </row>
    <row r="611" ht="12.75">
      <c r="H611" s="19"/>
    </row>
    <row r="612" ht="12.75">
      <c r="H612" s="19"/>
    </row>
    <row r="613" ht="12.75">
      <c r="H613" s="19"/>
    </row>
    <row r="614" ht="12.75">
      <c r="H614" s="19"/>
    </row>
    <row r="615" ht="12.75">
      <c r="H615" s="19"/>
    </row>
    <row r="616" ht="12.75">
      <c r="H616" s="19"/>
    </row>
    <row r="617" ht="12.75">
      <c r="H617" s="19"/>
    </row>
    <row r="618" ht="12.75">
      <c r="H618" s="19"/>
    </row>
    <row r="619" ht="12.75">
      <c r="H619" s="19"/>
    </row>
    <row r="620" ht="12.75">
      <c r="H620" s="19"/>
    </row>
    <row r="621" ht="12.75">
      <c r="H621" s="19"/>
    </row>
    <row r="622" ht="12.75">
      <c r="H622" s="19"/>
    </row>
    <row r="623" ht="12.75">
      <c r="H623" s="19"/>
    </row>
    <row r="624" ht="12.75">
      <c r="H624" s="19"/>
    </row>
    <row r="625" ht="12.75">
      <c r="H625" s="19"/>
    </row>
    <row r="626" ht="12.75">
      <c r="H626" s="19"/>
    </row>
    <row r="627" ht="12.75">
      <c r="H627" s="19"/>
    </row>
    <row r="628" ht="12.75">
      <c r="H628" s="19"/>
    </row>
    <row r="629" ht="12.75">
      <c r="H629" s="19"/>
    </row>
    <row r="630" ht="12.75">
      <c r="H630" s="19"/>
    </row>
    <row r="631" ht="12.75">
      <c r="H631" s="19"/>
    </row>
    <row r="632" ht="12.75">
      <c r="H632" s="19"/>
    </row>
    <row r="633" ht="12.75">
      <c r="H633" s="19"/>
    </row>
    <row r="634" ht="12.75">
      <c r="H634" s="19"/>
    </row>
    <row r="635" ht="12.75">
      <c r="H635" s="19"/>
    </row>
    <row r="636" ht="12.75">
      <c r="H636" s="19"/>
    </row>
    <row r="637" ht="12.75">
      <c r="H637" s="19"/>
    </row>
    <row r="638" ht="12.75">
      <c r="H638" s="19"/>
    </row>
    <row r="639" ht="12.75">
      <c r="H639" s="19"/>
    </row>
    <row r="640" ht="12.75">
      <c r="H640" s="19"/>
    </row>
    <row r="641" ht="12.75">
      <c r="H641" s="19"/>
    </row>
    <row r="642" ht="12.75">
      <c r="H642" s="19"/>
    </row>
    <row r="643" ht="12.75">
      <c r="H643" s="19"/>
    </row>
    <row r="644" ht="12.75">
      <c r="H644" s="19"/>
    </row>
    <row r="645" ht="12.75">
      <c r="H645" s="19"/>
    </row>
    <row r="646" ht="12.75">
      <c r="H646" s="19"/>
    </row>
    <row r="647" ht="12.75">
      <c r="H647" s="19"/>
    </row>
    <row r="648" ht="12.75">
      <c r="H648" s="19"/>
    </row>
    <row r="649" ht="12.75">
      <c r="H649" s="19"/>
    </row>
    <row r="650" ht="12.75">
      <c r="H650" s="19"/>
    </row>
    <row r="651" ht="12.75">
      <c r="H651" s="19"/>
    </row>
    <row r="652" ht="12.75">
      <c r="H652" s="19"/>
    </row>
    <row r="653" ht="12.75">
      <c r="H653" s="19"/>
    </row>
    <row r="654" ht="12.75">
      <c r="H654" s="19"/>
    </row>
    <row r="655" ht="12.75">
      <c r="H655" s="19"/>
    </row>
    <row r="656" ht="12.75">
      <c r="H656" s="19"/>
    </row>
    <row r="657" ht="12.75">
      <c r="H657" s="19"/>
    </row>
    <row r="658" ht="12.75">
      <c r="H658" s="19"/>
    </row>
    <row r="659" ht="12.75">
      <c r="H659" s="19"/>
    </row>
    <row r="660" ht="12.75">
      <c r="H660" s="19"/>
    </row>
    <row r="661" ht="12.75">
      <c r="H661" s="19"/>
    </row>
    <row r="662" ht="12.75">
      <c r="H662" s="19"/>
    </row>
    <row r="663" ht="12.75">
      <c r="H663" s="19"/>
    </row>
    <row r="664" ht="12.75">
      <c r="H664" s="19"/>
    </row>
    <row r="665" ht="12.75">
      <c r="H665" s="19"/>
    </row>
    <row r="666" ht="12.75">
      <c r="H666" s="19"/>
    </row>
    <row r="667" ht="12.75">
      <c r="H667" s="19"/>
    </row>
    <row r="668" ht="12.75">
      <c r="H668" s="19"/>
    </row>
    <row r="669" ht="12.75">
      <c r="H669" s="19"/>
    </row>
    <row r="670" ht="12.75">
      <c r="H670" s="19"/>
    </row>
    <row r="671" ht="12.75">
      <c r="H671" s="19"/>
    </row>
    <row r="672" ht="12.75">
      <c r="H672" s="19"/>
    </row>
    <row r="673" ht="12.75">
      <c r="H673" s="19"/>
    </row>
    <row r="674" ht="12.75">
      <c r="H674" s="19"/>
    </row>
    <row r="675" ht="12.75">
      <c r="H675" s="19"/>
    </row>
    <row r="676" ht="12.75">
      <c r="H676" s="19"/>
    </row>
    <row r="677" ht="12.75">
      <c r="H677" s="19"/>
    </row>
    <row r="678" ht="12.75">
      <c r="H678" s="19"/>
    </row>
    <row r="679" ht="12.75">
      <c r="H679" s="19"/>
    </row>
    <row r="680" ht="12.75">
      <c r="H680" s="19"/>
    </row>
    <row r="681" ht="12.75">
      <c r="H681" s="19"/>
    </row>
    <row r="682" ht="12.75">
      <c r="H682" s="19"/>
    </row>
    <row r="683" ht="12.75">
      <c r="H683" s="19"/>
    </row>
    <row r="684" ht="12.75">
      <c r="H684" s="19"/>
    </row>
    <row r="685" ht="12.75">
      <c r="H685" s="19"/>
    </row>
    <row r="686" ht="12.75">
      <c r="H686" s="19"/>
    </row>
    <row r="687" ht="12.75">
      <c r="H687" s="19"/>
    </row>
    <row r="688" ht="12.75">
      <c r="H688" s="19"/>
    </row>
    <row r="689" ht="12.75">
      <c r="H689" s="19"/>
    </row>
    <row r="690" ht="12.75">
      <c r="H690" s="19"/>
    </row>
    <row r="691" ht="12.75">
      <c r="H691" s="19"/>
    </row>
    <row r="692" ht="12.75">
      <c r="H692" s="19"/>
    </row>
    <row r="693" ht="12.75">
      <c r="H693" s="19"/>
    </row>
    <row r="694" ht="12.75">
      <c r="H694" s="19"/>
    </row>
    <row r="695" ht="12.75">
      <c r="H695" s="19"/>
    </row>
    <row r="696" ht="12.75">
      <c r="H696" s="19"/>
    </row>
    <row r="697" ht="12.75">
      <c r="H697" s="19"/>
    </row>
    <row r="698" ht="12.75">
      <c r="H698" s="19"/>
    </row>
    <row r="699" ht="12.75">
      <c r="H699" s="19"/>
    </row>
    <row r="700" ht="12.75">
      <c r="H700" s="19"/>
    </row>
    <row r="701" ht="12.75">
      <c r="H701" s="19"/>
    </row>
    <row r="702" ht="12.75">
      <c r="H702" s="19"/>
    </row>
    <row r="703" ht="12.75">
      <c r="H703" s="19"/>
    </row>
    <row r="704" ht="12.75">
      <c r="H704" s="19"/>
    </row>
    <row r="705" ht="12.75">
      <c r="H705" s="19"/>
    </row>
    <row r="706" ht="12.75">
      <c r="H706" s="19"/>
    </row>
    <row r="707" ht="12.75">
      <c r="H707" s="19"/>
    </row>
    <row r="708" ht="12.75">
      <c r="H708" s="19"/>
    </row>
    <row r="709" ht="12.75">
      <c r="H709" s="19"/>
    </row>
    <row r="710" ht="12.75">
      <c r="H710" s="19"/>
    </row>
    <row r="711" ht="12.75">
      <c r="H711" s="19"/>
    </row>
    <row r="712" ht="12.75">
      <c r="H712" s="19"/>
    </row>
    <row r="713" ht="12.75">
      <c r="H713" s="19"/>
    </row>
    <row r="714" ht="12.75">
      <c r="H714" s="19"/>
    </row>
    <row r="715" ht="12.75">
      <c r="H715" s="19"/>
    </row>
    <row r="716" ht="12.75">
      <c r="H716" s="19"/>
    </row>
    <row r="717" ht="12.75">
      <c r="H717" s="19"/>
    </row>
    <row r="718" ht="12.75">
      <c r="H718" s="19"/>
    </row>
    <row r="719" ht="12.75">
      <c r="H719" s="19"/>
    </row>
    <row r="720" ht="12.75">
      <c r="H720" s="19"/>
    </row>
    <row r="721" ht="12.75">
      <c r="H721" s="19"/>
    </row>
    <row r="722" ht="12.75">
      <c r="H722" s="19"/>
    </row>
    <row r="723" ht="12.75">
      <c r="H723" s="19"/>
    </row>
    <row r="724" ht="12.75">
      <c r="H724" s="19"/>
    </row>
    <row r="725" ht="12.75">
      <c r="H725" s="19"/>
    </row>
    <row r="726" ht="12.75">
      <c r="H726" s="19"/>
    </row>
    <row r="727" ht="12.75">
      <c r="H727" s="19"/>
    </row>
    <row r="728" ht="12.75">
      <c r="H728" s="19"/>
    </row>
    <row r="729" ht="12.75">
      <c r="H729" s="19"/>
    </row>
    <row r="730" ht="12.75">
      <c r="H730" s="19"/>
    </row>
    <row r="731" ht="12.75">
      <c r="H731" s="19"/>
    </row>
    <row r="732" ht="12.75">
      <c r="H732" s="19"/>
    </row>
    <row r="733" ht="12.75">
      <c r="H733" s="19"/>
    </row>
    <row r="734" ht="12.75">
      <c r="H734" s="19"/>
    </row>
    <row r="735" ht="12.75">
      <c r="H735" s="19"/>
    </row>
    <row r="736" ht="12.75">
      <c r="H736" s="19"/>
    </row>
    <row r="737" ht="12.75">
      <c r="H737" s="19"/>
    </row>
    <row r="738" ht="12.75">
      <c r="H738" s="19"/>
    </row>
    <row r="739" ht="12.75">
      <c r="H739" s="19"/>
    </row>
    <row r="740" ht="12.75">
      <c r="H740" s="19"/>
    </row>
    <row r="741" ht="12.75">
      <c r="H741" s="19"/>
    </row>
    <row r="742" ht="12.75">
      <c r="H742" s="19"/>
    </row>
    <row r="743" ht="12.75">
      <c r="H743" s="19"/>
    </row>
    <row r="744" ht="12.75">
      <c r="H744" s="19"/>
    </row>
    <row r="745" ht="12.75">
      <c r="H745" s="19"/>
    </row>
    <row r="746" ht="12.75">
      <c r="H746" s="19"/>
    </row>
    <row r="747" ht="12.75">
      <c r="H747" s="19"/>
    </row>
    <row r="748" ht="12.75">
      <c r="H748" s="19"/>
    </row>
    <row r="749" ht="12.75">
      <c r="H749" s="19"/>
    </row>
    <row r="750" ht="12.75">
      <c r="H750" s="19"/>
    </row>
    <row r="751" ht="12.75">
      <c r="H751" s="19"/>
    </row>
    <row r="752" ht="12.75">
      <c r="H752" s="19"/>
    </row>
    <row r="753" ht="12.75">
      <c r="H753" s="19"/>
    </row>
    <row r="754" ht="12.75">
      <c r="H754" s="19"/>
    </row>
    <row r="755" ht="12.75">
      <c r="H755" s="19"/>
    </row>
    <row r="756" ht="12.75">
      <c r="H756" s="19"/>
    </row>
    <row r="757" ht="12.75">
      <c r="H757" s="19"/>
    </row>
    <row r="758" ht="12.75">
      <c r="H758" s="19"/>
    </row>
    <row r="759" ht="12.75">
      <c r="H759" s="19"/>
    </row>
    <row r="760" ht="12.75">
      <c r="H760" s="19"/>
    </row>
    <row r="761" ht="12.75">
      <c r="H761" s="19"/>
    </row>
    <row r="762" ht="12.75">
      <c r="H762" s="19"/>
    </row>
    <row r="763" ht="12.75">
      <c r="H763" s="19"/>
    </row>
    <row r="764" ht="12.75">
      <c r="H764" s="19"/>
    </row>
    <row r="765" ht="12.75">
      <c r="H765" s="19"/>
    </row>
    <row r="766" ht="12.75">
      <c r="H766" s="19"/>
    </row>
    <row r="767" ht="12.75">
      <c r="H767" s="19"/>
    </row>
    <row r="768" ht="12.75">
      <c r="H768" s="19"/>
    </row>
    <row r="769" ht="12.75">
      <c r="H769" s="19"/>
    </row>
    <row r="770" ht="12.75">
      <c r="H770" s="19"/>
    </row>
    <row r="771" ht="12.75">
      <c r="H771" s="19"/>
    </row>
    <row r="772" ht="12.75">
      <c r="H772" s="19"/>
    </row>
    <row r="773" ht="12.75">
      <c r="H773" s="19"/>
    </row>
    <row r="774" ht="12.75">
      <c r="H774" s="19"/>
    </row>
    <row r="775" ht="12.75">
      <c r="H775" s="19"/>
    </row>
    <row r="776" ht="12.75">
      <c r="H776" s="19"/>
    </row>
    <row r="777" ht="12.75">
      <c r="H777" s="19"/>
    </row>
    <row r="778" ht="12.75">
      <c r="H778" s="19"/>
    </row>
    <row r="779" ht="12.75">
      <c r="H779" s="19"/>
    </row>
    <row r="780" ht="12.75">
      <c r="H780" s="19"/>
    </row>
    <row r="781" ht="12.75">
      <c r="H781" s="19"/>
    </row>
    <row r="782" ht="12.75">
      <c r="H782" s="19"/>
    </row>
    <row r="783" ht="12.75">
      <c r="H783" s="19"/>
    </row>
    <row r="784" ht="12.75">
      <c r="H784" s="19"/>
    </row>
    <row r="785" ht="12.75">
      <c r="H785" s="19"/>
    </row>
    <row r="786" ht="12.75">
      <c r="H786" s="19"/>
    </row>
    <row r="787" ht="12.75">
      <c r="H787" s="19"/>
    </row>
    <row r="788" ht="12.75">
      <c r="H788" s="19"/>
    </row>
    <row r="789" ht="12.75">
      <c r="H789" s="19"/>
    </row>
    <row r="790" ht="12.75">
      <c r="H790" s="19"/>
    </row>
    <row r="791" ht="12.75">
      <c r="H791" s="19"/>
    </row>
    <row r="792" ht="12.75">
      <c r="H792" s="19"/>
    </row>
    <row r="793" ht="12.75">
      <c r="H793" s="19"/>
    </row>
    <row r="794" ht="12.75">
      <c r="H794" s="19"/>
    </row>
    <row r="795" ht="12.75">
      <c r="H795" s="19"/>
    </row>
    <row r="796" ht="12.75">
      <c r="H796" s="19"/>
    </row>
    <row r="797" ht="12.75">
      <c r="H797" s="19"/>
    </row>
    <row r="798" ht="12.75">
      <c r="H798" s="19"/>
    </row>
    <row r="799" ht="12.75">
      <c r="H799" s="19"/>
    </row>
    <row r="800" ht="12.75">
      <c r="H800" s="19"/>
    </row>
    <row r="801" ht="12.75">
      <c r="H801" s="19"/>
    </row>
    <row r="802" ht="12.75">
      <c r="H802" s="19"/>
    </row>
    <row r="803" ht="12.75">
      <c r="H803" s="19"/>
    </row>
    <row r="804" ht="12.75">
      <c r="H804" s="19"/>
    </row>
    <row r="805" ht="12.75">
      <c r="H805" s="19"/>
    </row>
    <row r="806" ht="12.75">
      <c r="H806" s="19"/>
    </row>
    <row r="807" ht="12.75">
      <c r="H807" s="19"/>
    </row>
    <row r="808" ht="12.75">
      <c r="H808" s="19"/>
    </row>
    <row r="809" ht="12.75">
      <c r="H809" s="19"/>
    </row>
    <row r="810" ht="12.75">
      <c r="H810" s="19"/>
    </row>
    <row r="811" ht="12.75">
      <c r="H811" s="19"/>
    </row>
    <row r="812" ht="12.75">
      <c r="H812" s="19"/>
    </row>
    <row r="813" ht="12.75">
      <c r="H813" s="19"/>
    </row>
    <row r="814" ht="12.75">
      <c r="H814" s="19"/>
    </row>
    <row r="815" ht="12.75">
      <c r="H815" s="19"/>
    </row>
    <row r="816" ht="12.75">
      <c r="H816" s="19"/>
    </row>
    <row r="817" ht="12.75">
      <c r="H817" s="19"/>
    </row>
    <row r="818" ht="12.75">
      <c r="H818" s="19"/>
    </row>
    <row r="819" ht="12.75">
      <c r="H819" s="19"/>
    </row>
    <row r="820" ht="12.75">
      <c r="H820" s="19"/>
    </row>
    <row r="821" ht="12.75">
      <c r="H821" s="19"/>
    </row>
    <row r="822" ht="12.75">
      <c r="H822" s="19"/>
    </row>
    <row r="823" ht="12.75">
      <c r="H823" s="19"/>
    </row>
    <row r="824" ht="12.75">
      <c r="H824" s="19"/>
    </row>
    <row r="825" ht="12.75">
      <c r="H825" s="19"/>
    </row>
    <row r="826" ht="12.75">
      <c r="H826" s="19"/>
    </row>
    <row r="827" ht="12.75">
      <c r="H827" s="19"/>
    </row>
    <row r="828" ht="12.75">
      <c r="H828" s="19"/>
    </row>
    <row r="829" ht="12.75">
      <c r="H829" s="19"/>
    </row>
    <row r="830" ht="12.75">
      <c r="H830" s="19"/>
    </row>
    <row r="831" ht="12.75">
      <c r="H831" s="19"/>
    </row>
    <row r="832" ht="12.75">
      <c r="H832" s="19"/>
    </row>
    <row r="833" ht="12.75">
      <c r="H833" s="19"/>
    </row>
    <row r="834" ht="12.75">
      <c r="H834" s="19"/>
    </row>
    <row r="835" ht="12.75">
      <c r="H835" s="19"/>
    </row>
    <row r="836" ht="12.75">
      <c r="H836" s="19"/>
    </row>
    <row r="837" ht="12.75">
      <c r="H837" s="19"/>
    </row>
    <row r="838" ht="12.75">
      <c r="H838" s="19"/>
    </row>
    <row r="839" ht="12.75">
      <c r="H839" s="19"/>
    </row>
    <row r="840" ht="12.75">
      <c r="H840" s="19"/>
    </row>
    <row r="841" ht="12.75">
      <c r="H841" s="19"/>
    </row>
    <row r="842" ht="12.75">
      <c r="H842" s="19"/>
    </row>
    <row r="843" ht="12.75">
      <c r="H843" s="19"/>
    </row>
    <row r="844" ht="12.75">
      <c r="H844" s="19"/>
    </row>
    <row r="845" ht="12.75">
      <c r="H845" s="19"/>
    </row>
    <row r="846" ht="12.75">
      <c r="H846" s="19"/>
    </row>
    <row r="847" ht="12.75">
      <c r="H847" s="19"/>
    </row>
    <row r="848" ht="12.75">
      <c r="H848" s="19"/>
    </row>
    <row r="849" ht="12.75">
      <c r="H849" s="19"/>
    </row>
    <row r="850" ht="12.75">
      <c r="H850" s="19"/>
    </row>
    <row r="851" ht="12.75">
      <c r="H851" s="19"/>
    </row>
    <row r="852" ht="12.75">
      <c r="H852" s="19"/>
    </row>
    <row r="853" ht="12.75">
      <c r="H853" s="19"/>
    </row>
    <row r="854" ht="12.75">
      <c r="H854" s="19"/>
    </row>
    <row r="855" ht="12.75">
      <c r="H855" s="19"/>
    </row>
    <row r="856" ht="12.75">
      <c r="H856" s="19"/>
    </row>
    <row r="857" ht="12.75">
      <c r="H857" s="19"/>
    </row>
    <row r="858" ht="12.75">
      <c r="H858" s="19"/>
    </row>
    <row r="859" ht="12.75">
      <c r="H859" s="19"/>
    </row>
    <row r="860" ht="12.75">
      <c r="H860" s="19"/>
    </row>
    <row r="861" ht="12.75">
      <c r="H861" s="19"/>
    </row>
    <row r="862" ht="12.75">
      <c r="H862" s="19"/>
    </row>
    <row r="863" ht="12.75">
      <c r="H863" s="19"/>
    </row>
    <row r="864" ht="12.75">
      <c r="H864" s="19"/>
    </row>
    <row r="865" ht="12.75">
      <c r="H865" s="19"/>
    </row>
    <row r="866" ht="12.75">
      <c r="H866" s="19"/>
    </row>
    <row r="867" ht="12.75">
      <c r="H867" s="19"/>
    </row>
    <row r="868" ht="12.75">
      <c r="H868" s="19"/>
    </row>
    <row r="869" ht="12.75">
      <c r="H869" s="19"/>
    </row>
    <row r="870" ht="12.75">
      <c r="H870" s="19"/>
    </row>
    <row r="871" ht="12.75">
      <c r="H871" s="19"/>
    </row>
    <row r="872" ht="12.75">
      <c r="H872" s="19"/>
    </row>
    <row r="873" ht="12.75">
      <c r="H873" s="19"/>
    </row>
    <row r="874" ht="12.75">
      <c r="H874" s="19"/>
    </row>
    <row r="875" ht="12.75">
      <c r="H875" s="19"/>
    </row>
    <row r="876" ht="12.75">
      <c r="H876" s="19"/>
    </row>
    <row r="877" ht="12.75">
      <c r="H877" s="19"/>
    </row>
    <row r="878" ht="12.75">
      <c r="H878" s="19"/>
    </row>
    <row r="879" ht="12.75">
      <c r="H879" s="19"/>
    </row>
    <row r="880" ht="12.75">
      <c r="H880" s="19"/>
    </row>
    <row r="881" ht="12.75">
      <c r="H881" s="19"/>
    </row>
    <row r="882" ht="12.75">
      <c r="H882" s="19"/>
    </row>
    <row r="883" ht="12.75">
      <c r="H883" s="19"/>
    </row>
    <row r="884" ht="12.75">
      <c r="H884" s="19"/>
    </row>
    <row r="885" ht="12.75">
      <c r="H885" s="19"/>
    </row>
    <row r="886" ht="12.75">
      <c r="H886" s="19"/>
    </row>
    <row r="887" ht="12.75">
      <c r="H887" s="19"/>
    </row>
    <row r="888" ht="12.75">
      <c r="H888" s="19"/>
    </row>
    <row r="889" ht="12.75">
      <c r="H889" s="19"/>
    </row>
    <row r="890" ht="12.75">
      <c r="H890" s="19"/>
    </row>
    <row r="891" ht="12.75">
      <c r="H891" s="19"/>
    </row>
    <row r="892" ht="12.75">
      <c r="H892" s="19"/>
    </row>
    <row r="893" ht="12.75">
      <c r="H893" s="19"/>
    </row>
    <row r="894" ht="12.75">
      <c r="H894" s="19"/>
    </row>
    <row r="895" ht="12.75">
      <c r="H895" s="19"/>
    </row>
    <row r="896" ht="12.75">
      <c r="H896" s="19"/>
    </row>
    <row r="897" ht="12.75">
      <c r="H897" s="19"/>
    </row>
    <row r="898" ht="12.75">
      <c r="H898" s="19"/>
    </row>
    <row r="899" ht="12.75">
      <c r="H899" s="19"/>
    </row>
    <row r="900" ht="12.75">
      <c r="H900" s="19"/>
    </row>
    <row r="901" ht="12.75">
      <c r="H901" s="19"/>
    </row>
    <row r="902" ht="12.75">
      <c r="H902" s="19"/>
    </row>
    <row r="903" ht="12.75">
      <c r="H903" s="19"/>
    </row>
    <row r="904" ht="12.75">
      <c r="H904" s="19"/>
    </row>
    <row r="905" ht="12.75">
      <c r="H905" s="19"/>
    </row>
    <row r="906" ht="12.75">
      <c r="H906" s="19"/>
    </row>
    <row r="907" ht="12.75">
      <c r="H907" s="19"/>
    </row>
    <row r="908" ht="12.75">
      <c r="H908" s="19"/>
    </row>
    <row r="909" ht="12.75">
      <c r="H909" s="19"/>
    </row>
    <row r="910" ht="12.75">
      <c r="H910" s="19"/>
    </row>
    <row r="911" ht="12.75">
      <c r="H911" s="19"/>
    </row>
    <row r="912" ht="12.75">
      <c r="H912" s="19"/>
    </row>
    <row r="913" ht="12.75">
      <c r="H913" s="19"/>
    </row>
    <row r="914" ht="12.75">
      <c r="H914" s="19"/>
    </row>
    <row r="915" ht="12.75">
      <c r="H915" s="19"/>
    </row>
    <row r="916" ht="12.75">
      <c r="H916" s="19"/>
    </row>
    <row r="917" ht="12.75">
      <c r="H917" s="19"/>
    </row>
    <row r="918" ht="12.75">
      <c r="H918" s="19"/>
    </row>
    <row r="919" ht="12.75">
      <c r="H919" s="19"/>
    </row>
    <row r="920" ht="12.75">
      <c r="H920" s="19"/>
    </row>
    <row r="921" ht="12.75">
      <c r="H921" s="19"/>
    </row>
    <row r="922" ht="12.75">
      <c r="H922" s="19"/>
    </row>
    <row r="923" ht="12.75">
      <c r="H923" s="19"/>
    </row>
    <row r="924" ht="12.75">
      <c r="H924" s="19"/>
    </row>
    <row r="925" ht="12.75">
      <c r="H925" s="19"/>
    </row>
    <row r="926" ht="12.75">
      <c r="H926" s="19"/>
    </row>
    <row r="927" ht="12.75">
      <c r="H927" s="19"/>
    </row>
    <row r="928" ht="12.75">
      <c r="H928" s="19"/>
    </row>
    <row r="929" ht="12.75">
      <c r="H929" s="19"/>
    </row>
    <row r="930" ht="12.75">
      <c r="H930" s="19"/>
    </row>
    <row r="931" ht="12.75">
      <c r="H931" s="19"/>
    </row>
    <row r="932" ht="12.75">
      <c r="H932" s="19"/>
    </row>
    <row r="933" ht="12.75">
      <c r="H933" s="19"/>
    </row>
    <row r="934" ht="12.75">
      <c r="H934" s="19"/>
    </row>
    <row r="935" ht="12.75">
      <c r="H935" s="19"/>
    </row>
    <row r="936" ht="12.75">
      <c r="H936" s="19"/>
    </row>
    <row r="937" ht="12.75">
      <c r="H937" s="19"/>
    </row>
    <row r="938" ht="12.75">
      <c r="H938" s="19"/>
    </row>
    <row r="939" ht="12.75">
      <c r="H939" s="19"/>
    </row>
    <row r="940" ht="12.75">
      <c r="H940" s="19"/>
    </row>
    <row r="941" ht="12.75">
      <c r="H941" s="19"/>
    </row>
    <row r="942" ht="12.75">
      <c r="H942" s="19"/>
    </row>
    <row r="943" ht="12.75">
      <c r="H943" s="19"/>
    </row>
    <row r="944" ht="12.75">
      <c r="H944" s="19"/>
    </row>
    <row r="945" ht="12.75">
      <c r="H945" s="19"/>
    </row>
    <row r="946" ht="12.75">
      <c r="H946" s="19"/>
    </row>
    <row r="947" ht="12.75">
      <c r="H947" s="19"/>
    </row>
    <row r="948" ht="12.75">
      <c r="H948" s="19"/>
    </row>
    <row r="949" ht="12.75">
      <c r="H949" s="19"/>
    </row>
    <row r="950" ht="12.75">
      <c r="H950" s="19"/>
    </row>
    <row r="951" ht="12.75">
      <c r="H951" s="19"/>
    </row>
    <row r="952" ht="12.75">
      <c r="H952" s="19"/>
    </row>
    <row r="953" ht="12.75">
      <c r="H953" s="19"/>
    </row>
    <row r="954" ht="12.75">
      <c r="H954" s="19"/>
    </row>
    <row r="955" ht="12.75">
      <c r="H955" s="19"/>
    </row>
    <row r="956" ht="12.75">
      <c r="H956" s="19"/>
    </row>
    <row r="957" ht="12.75">
      <c r="H957" s="19"/>
    </row>
    <row r="958" ht="12.75">
      <c r="H958" s="19"/>
    </row>
    <row r="959" ht="12.75">
      <c r="H959" s="19"/>
    </row>
    <row r="960" ht="12.75">
      <c r="H960" s="19"/>
    </row>
    <row r="961" ht="12.75">
      <c r="H961" s="19"/>
    </row>
    <row r="962" ht="12.75">
      <c r="H962" s="19"/>
    </row>
    <row r="963" ht="12.75">
      <c r="H963" s="19"/>
    </row>
    <row r="964" ht="12.75">
      <c r="H964" s="19"/>
    </row>
    <row r="965" ht="12.75">
      <c r="H965" s="19"/>
    </row>
    <row r="966" ht="12.75">
      <c r="H966" s="19"/>
    </row>
    <row r="967" ht="12.75">
      <c r="H967" s="19"/>
    </row>
    <row r="968" ht="12.75">
      <c r="H968" s="19"/>
    </row>
    <row r="969" ht="12.75">
      <c r="H969" s="19"/>
    </row>
    <row r="970" ht="12.75">
      <c r="H970" s="19"/>
    </row>
    <row r="971" ht="12.75">
      <c r="H971" s="19"/>
    </row>
    <row r="972" ht="12.75">
      <c r="H972" s="19"/>
    </row>
    <row r="973" ht="12.75">
      <c r="H973" s="19"/>
    </row>
    <row r="974" ht="12.75">
      <c r="H974" s="19"/>
    </row>
    <row r="975" ht="12.75">
      <c r="H975" s="19"/>
    </row>
    <row r="976" ht="12.75">
      <c r="H976" s="19"/>
    </row>
    <row r="977" ht="12.75">
      <c r="H977" s="19"/>
    </row>
    <row r="978" ht="12.75">
      <c r="H978" s="19"/>
    </row>
    <row r="979" ht="12.75">
      <c r="H979" s="19"/>
    </row>
    <row r="980" ht="12.75">
      <c r="H980" s="19"/>
    </row>
    <row r="981" ht="12.75">
      <c r="H981" s="19"/>
    </row>
    <row r="982" ht="12.75">
      <c r="H982" s="19"/>
    </row>
    <row r="983" ht="12.75">
      <c r="H983" s="19"/>
    </row>
    <row r="984" ht="12.75">
      <c r="H984" s="19"/>
    </row>
    <row r="985" ht="12.75">
      <c r="H985" s="19"/>
    </row>
    <row r="986" ht="12.75">
      <c r="H986" s="19"/>
    </row>
    <row r="987" ht="12.75">
      <c r="H987" s="19"/>
    </row>
    <row r="988" ht="12.75">
      <c r="H988" s="19"/>
    </row>
    <row r="989" ht="12.75">
      <c r="H989" s="19"/>
    </row>
    <row r="990" ht="12.75">
      <c r="H990" s="19"/>
    </row>
    <row r="991" ht="12.75">
      <c r="H991" s="19"/>
    </row>
    <row r="992" ht="12.75">
      <c r="H992" s="19"/>
    </row>
    <row r="993" ht="12.75">
      <c r="H993" s="19"/>
    </row>
    <row r="994" ht="12.75">
      <c r="H994" s="19"/>
    </row>
    <row r="995" ht="12.75">
      <c r="H995" s="19"/>
    </row>
    <row r="996" ht="12.75">
      <c r="H996" s="19"/>
    </row>
    <row r="997" ht="12.75">
      <c r="H997" s="19"/>
    </row>
    <row r="998" ht="12.75">
      <c r="H998" s="19"/>
    </row>
    <row r="999" ht="12.75">
      <c r="H999" s="19"/>
    </row>
    <row r="1000" ht="12.75">
      <c r="H1000" s="19"/>
    </row>
    <row r="1001" ht="12.75">
      <c r="H1001" s="19"/>
    </row>
    <row r="1002" ht="12.75">
      <c r="H1002" s="19"/>
    </row>
    <row r="1003" ht="12.75">
      <c r="H1003" s="19"/>
    </row>
    <row r="1004" ht="12.75">
      <c r="H1004" s="19"/>
    </row>
    <row r="1005" ht="12.75">
      <c r="H1005" s="19"/>
    </row>
    <row r="1006" ht="12.75">
      <c r="H1006" s="19"/>
    </row>
    <row r="1007" ht="12.75">
      <c r="H1007" s="19"/>
    </row>
    <row r="1008" ht="12.75">
      <c r="H1008" s="19"/>
    </row>
    <row r="1009" ht="12.75">
      <c r="H1009" s="19"/>
    </row>
    <row r="1010" ht="12.75">
      <c r="H1010" s="19"/>
    </row>
    <row r="1011" ht="12.75">
      <c r="H1011" s="19"/>
    </row>
    <row r="1012" ht="12.75">
      <c r="H1012" s="19"/>
    </row>
    <row r="1013" ht="12.75">
      <c r="H1013" s="19"/>
    </row>
    <row r="1014" ht="12.75">
      <c r="H1014" s="19"/>
    </row>
    <row r="1015" ht="12.75">
      <c r="H1015" s="19"/>
    </row>
    <row r="1016" ht="12.75">
      <c r="H1016" s="19"/>
    </row>
    <row r="1017" ht="12.75">
      <c r="H1017" s="19"/>
    </row>
    <row r="1018" ht="12.75">
      <c r="H1018" s="19"/>
    </row>
    <row r="1019" ht="12.75">
      <c r="H1019" s="19"/>
    </row>
    <row r="1020" ht="12.75">
      <c r="H1020" s="19"/>
    </row>
  </sheetData>
  <mergeCells count="1">
    <mergeCell ref="F9:H9"/>
  </mergeCells>
  <printOptions/>
  <pageMargins left="0.75" right="0.75" top="1" bottom="1" header="0.5" footer="0.5"/>
  <pageSetup fitToHeight="2" horizontalDpi="600" verticalDpi="600" orientation="portrait" scale="85" r:id="rId4"/>
  <rowBreaks count="1" manualBreakCount="1">
    <brk id="66" max="8" man="1"/>
  </rowBreaks>
  <drawing r:id="rId3"/>
  <legacyDrawing r:id="rId2"/>
</worksheet>
</file>

<file path=xl/worksheets/sheet6.xml><?xml version="1.0" encoding="utf-8"?>
<worksheet xmlns="http://schemas.openxmlformats.org/spreadsheetml/2006/main" xmlns:r="http://schemas.openxmlformats.org/officeDocument/2006/relationships">
  <dimension ref="A1:BS1763"/>
  <sheetViews>
    <sheetView tabSelected="1" view="pageBreakPreview" zoomScale="85" zoomScaleSheetLayoutView="85" workbookViewId="0" topLeftCell="A214">
      <selection activeCell="U189" sqref="U189"/>
    </sheetView>
  </sheetViews>
  <sheetFormatPr defaultColWidth="9.33203125" defaultRowHeight="12.75"/>
  <cols>
    <col min="1" max="1" width="4.16015625" style="395" customWidth="1"/>
    <col min="2" max="2" width="4" style="395" customWidth="1"/>
    <col min="3" max="3" width="23" style="395" customWidth="1"/>
    <col min="4" max="4" width="11.83203125" style="395" customWidth="1"/>
    <col min="5" max="5" width="10.33203125" style="395" customWidth="1"/>
    <col min="6" max="8" width="15.83203125" style="395" customWidth="1"/>
    <col min="9" max="9" width="17.5" style="395" customWidth="1"/>
    <col min="10" max="11" width="0.328125" style="395" hidden="1" customWidth="1"/>
    <col min="12" max="12" width="0.65625" style="395" customWidth="1"/>
    <col min="13" max="13" width="0.4921875" style="395" customWidth="1"/>
    <col min="14" max="14" width="18.83203125" style="395" hidden="1" customWidth="1"/>
    <col min="15" max="18" width="9.33203125" style="395" hidden="1" customWidth="1"/>
    <col min="19" max="19" width="0.4921875" style="395" hidden="1" customWidth="1"/>
    <col min="20" max="16384" width="9.33203125" style="395" customWidth="1"/>
  </cols>
  <sheetData>
    <row r="1" spans="1:71" ht="15.75" customHeight="1">
      <c r="A1" s="388"/>
      <c r="B1" s="389"/>
      <c r="C1" s="389"/>
      <c r="D1" s="390"/>
      <c r="E1" s="390"/>
      <c r="F1" s="391"/>
      <c r="G1" s="391"/>
      <c r="H1" s="392"/>
      <c r="I1" s="392"/>
      <c r="J1" s="392"/>
      <c r="K1" s="392"/>
      <c r="L1" s="393"/>
      <c r="M1" s="393"/>
      <c r="N1" s="393"/>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row>
    <row r="2" spans="1:14" ht="15.75" customHeight="1">
      <c r="A2" s="396"/>
      <c r="B2" s="390" t="s">
        <v>159</v>
      </c>
      <c r="C2" s="390"/>
      <c r="D2" s="390"/>
      <c r="E2" s="390"/>
      <c r="F2" s="391"/>
      <c r="G2" s="391"/>
      <c r="H2" s="397"/>
      <c r="I2" s="397"/>
      <c r="J2" s="389"/>
      <c r="K2" s="389"/>
      <c r="L2" s="389"/>
      <c r="M2" s="389"/>
      <c r="N2" s="389"/>
    </row>
    <row r="3" spans="1:14" ht="15.75" customHeight="1">
      <c r="A3" s="396"/>
      <c r="B3" s="398" t="s">
        <v>0</v>
      </c>
      <c r="C3" s="398"/>
      <c r="D3" s="390"/>
      <c r="E3" s="390"/>
      <c r="F3" s="391"/>
      <c r="G3" s="391"/>
      <c r="H3" s="397"/>
      <c r="I3" s="397"/>
      <c r="J3" s="389"/>
      <c r="K3" s="389"/>
      <c r="L3" s="389"/>
      <c r="M3" s="389"/>
      <c r="N3" s="389"/>
    </row>
    <row r="4" spans="1:22" ht="15.75" customHeight="1" thickBot="1">
      <c r="A4" s="399"/>
      <c r="B4" s="400"/>
      <c r="C4" s="400"/>
      <c r="D4" s="401"/>
      <c r="E4" s="401"/>
      <c r="F4" s="402"/>
      <c r="G4" s="402"/>
      <c r="H4" s="403"/>
      <c r="I4" s="403"/>
      <c r="J4" s="404"/>
      <c r="K4" s="404"/>
      <c r="L4" s="404"/>
      <c r="M4" s="404"/>
      <c r="N4" s="404"/>
      <c r="O4" s="405"/>
      <c r="P4" s="405"/>
      <c r="Q4" s="405"/>
      <c r="R4" s="405"/>
      <c r="S4" s="405"/>
      <c r="T4" s="405"/>
      <c r="U4" s="405"/>
      <c r="V4" s="405"/>
    </row>
    <row r="5" spans="1:22" ht="15.75" customHeight="1">
      <c r="A5" s="406"/>
      <c r="B5" s="407"/>
      <c r="C5" s="407"/>
      <c r="D5" s="407"/>
      <c r="E5" s="407"/>
      <c r="F5" s="408"/>
      <c r="G5" s="407"/>
      <c r="H5" s="409"/>
      <c r="I5" s="410"/>
      <c r="J5" s="404"/>
      <c r="K5" s="404"/>
      <c r="L5" s="404"/>
      <c r="M5" s="404"/>
      <c r="N5" s="404"/>
      <c r="O5" s="405"/>
      <c r="P5" s="405"/>
      <c r="Q5" s="405"/>
      <c r="R5" s="405"/>
      <c r="S5" s="405"/>
      <c r="T5" s="405"/>
      <c r="U5" s="405"/>
      <c r="V5" s="405"/>
    </row>
    <row r="6" spans="1:22" ht="15.75" customHeight="1" thickBot="1">
      <c r="A6" s="405"/>
      <c r="B6" s="411" t="s">
        <v>226</v>
      </c>
      <c r="C6" s="412"/>
      <c r="D6" s="412"/>
      <c r="E6" s="412"/>
      <c r="F6" s="413"/>
      <c r="G6" s="412"/>
      <c r="H6" s="414"/>
      <c r="I6" s="403"/>
      <c r="J6" s="404"/>
      <c r="K6" s="404"/>
      <c r="L6" s="404"/>
      <c r="M6" s="404"/>
      <c r="N6" s="404"/>
      <c r="O6" s="405"/>
      <c r="P6" s="405"/>
      <c r="Q6" s="405"/>
      <c r="R6" s="405"/>
      <c r="S6" s="405"/>
      <c r="T6" s="405"/>
      <c r="U6" s="405"/>
      <c r="V6" s="405"/>
    </row>
    <row r="7" spans="1:14" ht="15.75" customHeight="1">
      <c r="A7" s="406"/>
      <c r="B7" s="415"/>
      <c r="C7" s="415"/>
      <c r="D7" s="415"/>
      <c r="E7" s="415"/>
      <c r="F7" s="416"/>
      <c r="G7" s="415"/>
      <c r="H7" s="417"/>
      <c r="I7" s="418"/>
      <c r="J7" s="388"/>
      <c r="K7" s="388"/>
      <c r="L7" s="388"/>
      <c r="M7" s="388"/>
      <c r="N7" s="388"/>
    </row>
    <row r="8" spans="1:14" ht="15.75" customHeight="1">
      <c r="A8" s="389"/>
      <c r="B8" s="419" t="s">
        <v>59</v>
      </c>
      <c r="C8" s="420" t="s">
        <v>227</v>
      </c>
      <c r="D8" s="389"/>
      <c r="E8" s="398"/>
      <c r="F8" s="398"/>
      <c r="G8" s="398"/>
      <c r="H8" s="398"/>
      <c r="I8" s="421"/>
      <c r="J8" s="398"/>
      <c r="K8" s="389"/>
      <c r="L8" s="389"/>
      <c r="M8" s="389"/>
      <c r="N8" s="389"/>
    </row>
    <row r="9" spans="1:14" ht="15.75" customHeight="1">
      <c r="A9" s="389"/>
      <c r="B9" s="419"/>
      <c r="C9" s="420"/>
      <c r="D9" s="389"/>
      <c r="E9" s="398"/>
      <c r="F9" s="398"/>
      <c r="G9" s="398"/>
      <c r="H9" s="398"/>
      <c r="I9" s="421"/>
      <c r="J9" s="398"/>
      <c r="K9" s="389"/>
      <c r="L9" s="389"/>
      <c r="M9" s="389"/>
      <c r="N9" s="389"/>
    </row>
    <row r="10" spans="1:14" ht="15.75" customHeight="1">
      <c r="A10" s="389"/>
      <c r="B10" s="419"/>
      <c r="C10" s="390"/>
      <c r="D10" s="398"/>
      <c r="E10" s="398"/>
      <c r="F10" s="398"/>
      <c r="G10" s="398"/>
      <c r="H10" s="398"/>
      <c r="I10" s="398"/>
      <c r="J10" s="398"/>
      <c r="K10" s="389"/>
      <c r="L10" s="389"/>
      <c r="M10" s="389"/>
      <c r="N10" s="389"/>
    </row>
    <row r="11" spans="1:14" ht="15.75" customHeight="1">
      <c r="A11" s="389"/>
      <c r="B11" s="419"/>
      <c r="C11" s="390"/>
      <c r="D11" s="398"/>
      <c r="E11" s="398"/>
      <c r="F11" s="398"/>
      <c r="G11" s="398"/>
      <c r="H11" s="398"/>
      <c r="I11" s="398"/>
      <c r="J11" s="398"/>
      <c r="K11" s="389"/>
      <c r="L11" s="389"/>
      <c r="M11" s="389"/>
      <c r="N11" s="389"/>
    </row>
    <row r="12" spans="1:14" ht="15.75" customHeight="1">
      <c r="A12" s="389"/>
      <c r="B12" s="419"/>
      <c r="C12" s="390"/>
      <c r="D12" s="398"/>
      <c r="E12" s="398"/>
      <c r="F12" s="398"/>
      <c r="G12" s="398"/>
      <c r="H12" s="398"/>
      <c r="I12" s="398"/>
      <c r="J12" s="398"/>
      <c r="K12" s="389"/>
      <c r="L12" s="389"/>
      <c r="M12" s="389"/>
      <c r="N12" s="389"/>
    </row>
    <row r="13" spans="1:14" ht="15.75" customHeight="1">
      <c r="A13" s="389"/>
      <c r="B13" s="419"/>
      <c r="C13" s="390"/>
      <c r="D13" s="398"/>
      <c r="E13" s="398"/>
      <c r="F13" s="398"/>
      <c r="G13" s="398"/>
      <c r="H13" s="398"/>
      <c r="I13" s="398"/>
      <c r="J13" s="398"/>
      <c r="K13" s="389"/>
      <c r="L13" s="389"/>
      <c r="M13" s="389"/>
      <c r="N13" s="389"/>
    </row>
    <row r="14" spans="1:14" ht="15.75" customHeight="1">
      <c r="A14" s="389"/>
      <c r="B14" s="419"/>
      <c r="C14" s="390"/>
      <c r="D14" s="398"/>
      <c r="E14" s="398"/>
      <c r="F14" s="398"/>
      <c r="G14" s="398"/>
      <c r="H14" s="398"/>
      <c r="I14" s="398"/>
      <c r="J14" s="398"/>
      <c r="K14" s="389"/>
      <c r="L14" s="389"/>
      <c r="M14" s="389"/>
      <c r="N14" s="389"/>
    </row>
    <row r="15" spans="1:14" ht="15.75" customHeight="1">
      <c r="A15" s="389"/>
      <c r="B15" s="419"/>
      <c r="C15" s="390"/>
      <c r="D15" s="398"/>
      <c r="E15" s="398"/>
      <c r="F15" s="398"/>
      <c r="G15" s="398"/>
      <c r="H15" s="398"/>
      <c r="I15" s="398"/>
      <c r="J15" s="398"/>
      <c r="K15" s="389"/>
      <c r="L15" s="389"/>
      <c r="M15" s="389"/>
      <c r="N15" s="389"/>
    </row>
    <row r="16" spans="1:14" ht="15.75" customHeight="1">
      <c r="A16" s="389"/>
      <c r="B16" s="419"/>
      <c r="C16" s="390"/>
      <c r="D16" s="398"/>
      <c r="E16" s="398"/>
      <c r="F16" s="398"/>
      <c r="G16" s="398"/>
      <c r="H16" s="398"/>
      <c r="I16" s="398"/>
      <c r="J16" s="398"/>
      <c r="K16" s="389"/>
      <c r="L16" s="389"/>
      <c r="M16" s="389"/>
      <c r="N16" s="389"/>
    </row>
    <row r="17" spans="1:14" ht="15.75" customHeight="1">
      <c r="A17" s="389"/>
      <c r="B17" s="419"/>
      <c r="C17" s="390"/>
      <c r="D17" s="398"/>
      <c r="E17" s="398"/>
      <c r="F17" s="398"/>
      <c r="G17" s="398"/>
      <c r="H17" s="398"/>
      <c r="I17" s="398"/>
      <c r="J17" s="398"/>
      <c r="K17" s="389"/>
      <c r="L17" s="389"/>
      <c r="M17" s="389"/>
      <c r="N17" s="389"/>
    </row>
    <row r="18" spans="1:14" ht="15.75" customHeight="1">
      <c r="A18" s="389"/>
      <c r="B18" s="419"/>
      <c r="C18" s="390"/>
      <c r="D18" s="398"/>
      <c r="E18" s="398"/>
      <c r="F18" s="398"/>
      <c r="G18" s="398"/>
      <c r="H18" s="398"/>
      <c r="I18" s="398"/>
      <c r="J18" s="398"/>
      <c r="K18" s="389"/>
      <c r="L18" s="389"/>
      <c r="M18" s="389"/>
      <c r="N18" s="389"/>
    </row>
    <row r="19" spans="1:14" ht="15.75" customHeight="1">
      <c r="A19" s="389"/>
      <c r="B19" s="419"/>
      <c r="C19" s="390"/>
      <c r="D19" s="398"/>
      <c r="E19" s="398"/>
      <c r="F19" s="398"/>
      <c r="G19" s="398"/>
      <c r="H19" s="398"/>
      <c r="I19" s="398"/>
      <c r="J19" s="398"/>
      <c r="K19" s="389"/>
      <c r="L19" s="389"/>
      <c r="M19" s="389"/>
      <c r="N19" s="389"/>
    </row>
    <row r="20" spans="1:14" ht="15.75" customHeight="1">
      <c r="A20" s="389"/>
      <c r="B20" s="419"/>
      <c r="C20" s="390"/>
      <c r="D20" s="398"/>
      <c r="E20" s="398"/>
      <c r="F20" s="398"/>
      <c r="G20" s="398"/>
      <c r="H20" s="398"/>
      <c r="I20" s="398"/>
      <c r="J20" s="398"/>
      <c r="K20" s="389"/>
      <c r="L20" s="389"/>
      <c r="M20" s="389"/>
      <c r="N20" s="389"/>
    </row>
    <row r="21" spans="1:14" ht="15.75" customHeight="1">
      <c r="A21" s="389"/>
      <c r="B21" s="419"/>
      <c r="C21" s="390"/>
      <c r="D21" s="398"/>
      <c r="E21" s="398"/>
      <c r="F21" s="398"/>
      <c r="G21" s="398"/>
      <c r="H21" s="398"/>
      <c r="I21" s="398"/>
      <c r="J21" s="398"/>
      <c r="K21" s="389"/>
      <c r="L21" s="389"/>
      <c r="M21" s="389"/>
      <c r="N21" s="389"/>
    </row>
    <row r="22" spans="1:14" ht="15.75" customHeight="1">
      <c r="A22" s="389"/>
      <c r="B22" s="419"/>
      <c r="C22" s="390"/>
      <c r="D22" s="398"/>
      <c r="E22" s="398"/>
      <c r="F22" s="398"/>
      <c r="G22" s="398"/>
      <c r="H22" s="398"/>
      <c r="I22" s="398"/>
      <c r="J22" s="398"/>
      <c r="K22" s="389"/>
      <c r="L22" s="389"/>
      <c r="M22" s="389"/>
      <c r="N22" s="389"/>
    </row>
    <row r="23" spans="1:14" ht="15.75" customHeight="1">
      <c r="A23" s="389"/>
      <c r="B23" s="419"/>
      <c r="C23" s="390"/>
      <c r="D23" s="398"/>
      <c r="E23" s="398"/>
      <c r="F23" s="398"/>
      <c r="G23" s="398"/>
      <c r="H23" s="398"/>
      <c r="I23" s="398"/>
      <c r="J23" s="398"/>
      <c r="K23" s="389"/>
      <c r="L23" s="389"/>
      <c r="M23" s="389"/>
      <c r="N23" s="389"/>
    </row>
    <row r="24" spans="1:14" ht="15.75" customHeight="1">
      <c r="A24" s="389"/>
      <c r="B24" s="419"/>
      <c r="C24" s="390"/>
      <c r="D24" s="398"/>
      <c r="E24" s="398"/>
      <c r="F24" s="398"/>
      <c r="G24" s="398"/>
      <c r="H24" s="398"/>
      <c r="I24" s="398"/>
      <c r="J24" s="398"/>
      <c r="K24" s="389"/>
      <c r="L24" s="389"/>
      <c r="M24" s="389"/>
      <c r="N24" s="389"/>
    </row>
    <row r="25" spans="1:14" ht="15.75" customHeight="1">
      <c r="A25" s="389"/>
      <c r="B25" s="419"/>
      <c r="C25" s="390"/>
      <c r="D25" s="398"/>
      <c r="E25" s="398"/>
      <c r="F25" s="398"/>
      <c r="G25" s="398"/>
      <c r="H25" s="398"/>
      <c r="I25" s="398"/>
      <c r="J25" s="398"/>
      <c r="K25" s="389"/>
      <c r="L25" s="389"/>
      <c r="M25" s="389"/>
      <c r="N25" s="389"/>
    </row>
    <row r="26" spans="1:14" ht="15.75" customHeight="1">
      <c r="A26" s="389"/>
      <c r="B26" s="419"/>
      <c r="C26" s="390"/>
      <c r="D26" s="398"/>
      <c r="E26" s="398"/>
      <c r="F26" s="398"/>
      <c r="G26" s="398"/>
      <c r="H26" s="398"/>
      <c r="I26" s="398"/>
      <c r="J26" s="398"/>
      <c r="K26" s="389"/>
      <c r="L26" s="389"/>
      <c r="M26" s="389"/>
      <c r="N26" s="389"/>
    </row>
    <row r="27" spans="1:14" ht="15.75" customHeight="1">
      <c r="A27" s="389"/>
      <c r="B27" s="419"/>
      <c r="C27" s="390"/>
      <c r="D27" s="398"/>
      <c r="E27" s="398"/>
      <c r="F27" s="398"/>
      <c r="G27" s="398"/>
      <c r="H27" s="398"/>
      <c r="I27" s="398"/>
      <c r="J27" s="398"/>
      <c r="K27" s="389"/>
      <c r="L27" s="389"/>
      <c r="M27" s="389"/>
      <c r="N27" s="389"/>
    </row>
    <row r="28" spans="1:14" ht="15.75" customHeight="1">
      <c r="A28" s="389"/>
      <c r="B28" s="419"/>
      <c r="C28" s="390"/>
      <c r="D28" s="398"/>
      <c r="E28" s="398"/>
      <c r="F28" s="398"/>
      <c r="G28" s="398"/>
      <c r="H28" s="398"/>
      <c r="I28" s="398"/>
      <c r="J28" s="398"/>
      <c r="K28" s="389"/>
      <c r="L28" s="389"/>
      <c r="M28" s="389"/>
      <c r="N28" s="389"/>
    </row>
    <row r="29" spans="1:14" ht="15.75" customHeight="1">
      <c r="A29" s="389"/>
      <c r="B29" s="419"/>
      <c r="C29" s="390"/>
      <c r="D29" s="398"/>
      <c r="E29" s="398"/>
      <c r="F29" s="398"/>
      <c r="G29" s="398"/>
      <c r="H29" s="398"/>
      <c r="I29" s="398"/>
      <c r="J29" s="398"/>
      <c r="K29" s="389"/>
      <c r="L29" s="389"/>
      <c r="M29" s="389"/>
      <c r="N29" s="389"/>
    </row>
    <row r="30" spans="1:14" ht="15.75" customHeight="1">
      <c r="A30" s="389"/>
      <c r="B30" s="419"/>
      <c r="C30" s="390"/>
      <c r="D30" s="398"/>
      <c r="E30" s="398"/>
      <c r="F30" s="398"/>
      <c r="G30" s="398"/>
      <c r="H30" s="398"/>
      <c r="I30" s="398"/>
      <c r="J30" s="398"/>
      <c r="K30" s="389"/>
      <c r="L30" s="389"/>
      <c r="M30" s="389"/>
      <c r="N30" s="389"/>
    </row>
    <row r="31" spans="1:14" ht="15.75" customHeight="1">
      <c r="A31" s="389"/>
      <c r="B31" s="419"/>
      <c r="C31" s="390"/>
      <c r="D31" s="398"/>
      <c r="E31" s="398"/>
      <c r="F31" s="398"/>
      <c r="G31" s="398"/>
      <c r="H31" s="398"/>
      <c r="I31" s="398"/>
      <c r="J31" s="398"/>
      <c r="K31" s="389"/>
      <c r="L31" s="389"/>
      <c r="M31" s="389"/>
      <c r="N31" s="389"/>
    </row>
    <row r="32" spans="1:14" ht="15.75" customHeight="1">
      <c r="A32" s="389"/>
      <c r="B32" s="419"/>
      <c r="C32" s="390"/>
      <c r="D32" s="398"/>
      <c r="E32" s="398"/>
      <c r="F32" s="398"/>
      <c r="G32" s="398"/>
      <c r="H32" s="398"/>
      <c r="I32" s="398"/>
      <c r="J32" s="398"/>
      <c r="K32" s="389"/>
      <c r="L32" s="389"/>
      <c r="M32" s="389"/>
      <c r="N32" s="389"/>
    </row>
    <row r="33" spans="1:14" ht="15.75" customHeight="1">
      <c r="A33" s="389"/>
      <c r="B33" s="419"/>
      <c r="C33" s="390"/>
      <c r="D33" s="398"/>
      <c r="E33" s="398"/>
      <c r="F33" s="398"/>
      <c r="G33" s="398"/>
      <c r="H33" s="398"/>
      <c r="I33" s="398"/>
      <c r="J33" s="398"/>
      <c r="K33" s="389"/>
      <c r="L33" s="389"/>
      <c r="M33" s="389"/>
      <c r="N33" s="389"/>
    </row>
    <row r="34" spans="1:14" ht="15.75" customHeight="1">
      <c r="A34" s="389"/>
      <c r="B34" s="419"/>
      <c r="C34" s="390"/>
      <c r="D34" s="398"/>
      <c r="E34" s="398"/>
      <c r="F34" s="398"/>
      <c r="G34" s="398"/>
      <c r="H34" s="398"/>
      <c r="I34" s="398"/>
      <c r="J34" s="398"/>
      <c r="K34" s="389"/>
      <c r="L34" s="389"/>
      <c r="M34" s="389"/>
      <c r="N34" s="389"/>
    </row>
    <row r="35" spans="1:14" ht="15.75" customHeight="1">
      <c r="A35" s="389"/>
      <c r="B35" s="419"/>
      <c r="C35" s="390"/>
      <c r="D35" s="398"/>
      <c r="E35" s="398"/>
      <c r="F35" s="398"/>
      <c r="G35" s="398"/>
      <c r="H35" s="398"/>
      <c r="I35" s="398"/>
      <c r="J35" s="398"/>
      <c r="K35" s="389"/>
      <c r="L35" s="389"/>
      <c r="M35" s="389"/>
      <c r="N35" s="389"/>
    </row>
    <row r="36" spans="1:14" ht="15.75" customHeight="1">
      <c r="A36" s="389"/>
      <c r="B36" s="419"/>
      <c r="C36" s="390"/>
      <c r="D36" s="398"/>
      <c r="E36" s="398"/>
      <c r="F36" s="398"/>
      <c r="G36" s="398"/>
      <c r="H36" s="398"/>
      <c r="I36" s="398"/>
      <c r="J36" s="398"/>
      <c r="K36" s="389"/>
      <c r="L36" s="389"/>
      <c r="M36" s="389"/>
      <c r="N36" s="389"/>
    </row>
    <row r="37" spans="1:14" ht="15.75" customHeight="1">
      <c r="A37" s="389"/>
      <c r="B37" s="419"/>
      <c r="C37" s="390"/>
      <c r="D37" s="398"/>
      <c r="E37" s="398"/>
      <c r="F37" s="398"/>
      <c r="G37" s="398"/>
      <c r="H37" s="398"/>
      <c r="I37" s="398"/>
      <c r="J37" s="398"/>
      <c r="K37" s="389"/>
      <c r="L37" s="389"/>
      <c r="M37" s="389"/>
      <c r="N37" s="389"/>
    </row>
    <row r="38" spans="1:14" ht="15.75" customHeight="1">
      <c r="A38" s="389"/>
      <c r="B38" s="419"/>
      <c r="C38" s="390"/>
      <c r="D38" s="398"/>
      <c r="E38" s="398"/>
      <c r="F38" s="398"/>
      <c r="G38" s="398"/>
      <c r="H38" s="398"/>
      <c r="I38" s="398"/>
      <c r="J38" s="398"/>
      <c r="K38" s="389"/>
      <c r="L38" s="389"/>
      <c r="M38" s="389"/>
      <c r="N38" s="389"/>
    </row>
    <row r="39" spans="1:14" ht="15.75" customHeight="1">
      <c r="A39" s="389"/>
      <c r="B39" s="419"/>
      <c r="C39" s="390"/>
      <c r="D39" s="398"/>
      <c r="E39" s="398"/>
      <c r="F39" s="398"/>
      <c r="G39" s="398"/>
      <c r="H39" s="398"/>
      <c r="I39" s="398"/>
      <c r="J39" s="398"/>
      <c r="K39" s="389"/>
      <c r="L39" s="389"/>
      <c r="M39" s="389"/>
      <c r="N39" s="389"/>
    </row>
    <row r="40" spans="1:14" ht="15.75" customHeight="1">
      <c r="A40" s="389"/>
      <c r="B40" s="419"/>
      <c r="C40" s="390"/>
      <c r="D40" s="398"/>
      <c r="E40" s="398"/>
      <c r="F40" s="398"/>
      <c r="G40" s="398"/>
      <c r="H40" s="398"/>
      <c r="I40" s="398"/>
      <c r="J40" s="398"/>
      <c r="K40" s="389"/>
      <c r="L40" s="389"/>
      <c r="M40" s="389"/>
      <c r="N40" s="389"/>
    </row>
    <row r="41" spans="1:14" ht="15.75" customHeight="1">
      <c r="A41" s="389"/>
      <c r="B41" s="419"/>
      <c r="C41" s="390"/>
      <c r="D41" s="398"/>
      <c r="E41" s="398"/>
      <c r="F41" s="398"/>
      <c r="G41" s="398"/>
      <c r="H41" s="398"/>
      <c r="I41" s="398"/>
      <c r="J41" s="398"/>
      <c r="K41" s="389"/>
      <c r="L41" s="389"/>
      <c r="M41" s="389"/>
      <c r="N41" s="389"/>
    </row>
    <row r="42" spans="1:14" ht="15.75" customHeight="1">
      <c r="A42" s="389"/>
      <c r="B42" s="419"/>
      <c r="C42" s="390"/>
      <c r="D42" s="398"/>
      <c r="E42" s="398"/>
      <c r="F42" s="398"/>
      <c r="G42" s="398"/>
      <c r="H42" s="398"/>
      <c r="I42" s="398"/>
      <c r="J42" s="398"/>
      <c r="K42" s="389"/>
      <c r="L42" s="389"/>
      <c r="M42" s="389"/>
      <c r="N42" s="389"/>
    </row>
    <row r="43" spans="1:14" ht="15.75" customHeight="1">
      <c r="A43" s="389"/>
      <c r="B43" s="419"/>
      <c r="C43" s="390"/>
      <c r="D43" s="398"/>
      <c r="E43" s="398"/>
      <c r="F43" s="398"/>
      <c r="G43" s="398"/>
      <c r="H43" s="398"/>
      <c r="I43" s="398"/>
      <c r="J43" s="398"/>
      <c r="K43" s="389"/>
      <c r="L43" s="389"/>
      <c r="M43" s="389"/>
      <c r="N43" s="389"/>
    </row>
    <row r="44" spans="1:14" ht="15.75" customHeight="1">
      <c r="A44" s="389"/>
      <c r="B44" s="419"/>
      <c r="C44" s="390"/>
      <c r="D44" s="398"/>
      <c r="E44" s="398"/>
      <c r="F44" s="398"/>
      <c r="G44" s="398"/>
      <c r="H44" s="398"/>
      <c r="I44" s="398"/>
      <c r="J44" s="398"/>
      <c r="K44" s="389"/>
      <c r="L44" s="389"/>
      <c r="M44" s="389"/>
      <c r="N44" s="389"/>
    </row>
    <row r="45" spans="1:14" ht="15.75" customHeight="1">
      <c r="A45" s="389"/>
      <c r="B45" s="419"/>
      <c r="C45" s="390"/>
      <c r="D45" s="398"/>
      <c r="E45" s="398"/>
      <c r="F45" s="398"/>
      <c r="G45" s="398"/>
      <c r="H45" s="398"/>
      <c r="I45" s="398"/>
      <c r="J45" s="398"/>
      <c r="K45" s="389"/>
      <c r="L45" s="389"/>
      <c r="M45" s="389"/>
      <c r="N45" s="389"/>
    </row>
    <row r="46" spans="1:14" ht="15.75" customHeight="1">
      <c r="A46" s="389"/>
      <c r="B46" s="419"/>
      <c r="C46" s="390"/>
      <c r="D46" s="398"/>
      <c r="E46" s="398"/>
      <c r="F46" s="398"/>
      <c r="G46" s="398"/>
      <c r="H46" s="398"/>
      <c r="I46" s="398"/>
      <c r="J46" s="398"/>
      <c r="K46" s="389"/>
      <c r="L46" s="389"/>
      <c r="M46" s="389"/>
      <c r="N46" s="389"/>
    </row>
    <row r="47" spans="1:14" ht="15.75" customHeight="1">
      <c r="A47" s="389"/>
      <c r="B47" s="419"/>
      <c r="C47" s="390"/>
      <c r="D47" s="398"/>
      <c r="E47" s="398"/>
      <c r="F47" s="398"/>
      <c r="G47" s="398"/>
      <c r="H47" s="398"/>
      <c r="I47" s="398"/>
      <c r="J47" s="398"/>
      <c r="K47" s="389"/>
      <c r="L47" s="389"/>
      <c r="M47" s="389"/>
      <c r="N47" s="389"/>
    </row>
    <row r="48" spans="1:14" ht="15.75" customHeight="1">
      <c r="A48" s="389"/>
      <c r="B48" s="419"/>
      <c r="C48" s="390"/>
      <c r="D48" s="398"/>
      <c r="E48" s="398"/>
      <c r="F48" s="398"/>
      <c r="G48" s="398"/>
      <c r="H48" s="398"/>
      <c r="I48" s="398"/>
      <c r="J48" s="398"/>
      <c r="K48" s="389"/>
      <c r="L48" s="389"/>
      <c r="M48" s="389"/>
      <c r="N48" s="389"/>
    </row>
    <row r="49" spans="1:14" ht="15.75" customHeight="1">
      <c r="A49" s="389"/>
      <c r="B49" s="419"/>
      <c r="C49" s="390"/>
      <c r="D49" s="398"/>
      <c r="E49" s="398"/>
      <c r="F49" s="398"/>
      <c r="G49" s="398"/>
      <c r="H49" s="398"/>
      <c r="I49" s="398"/>
      <c r="J49" s="398"/>
      <c r="K49" s="389"/>
      <c r="L49" s="389"/>
      <c r="M49" s="389"/>
      <c r="N49" s="389"/>
    </row>
    <row r="50" spans="1:14" ht="15.75" customHeight="1">
      <c r="A50" s="389"/>
      <c r="B50" s="419"/>
      <c r="C50" s="390"/>
      <c r="D50" s="398"/>
      <c r="E50" s="398"/>
      <c r="F50" s="398"/>
      <c r="G50" s="398"/>
      <c r="H50" s="398"/>
      <c r="I50" s="398"/>
      <c r="J50" s="398"/>
      <c r="K50" s="389"/>
      <c r="L50" s="389"/>
      <c r="M50" s="389"/>
      <c r="N50" s="389"/>
    </row>
    <row r="51" spans="1:14" ht="15.75" customHeight="1">
      <c r="A51" s="389"/>
      <c r="B51" s="419"/>
      <c r="C51" s="390"/>
      <c r="D51" s="398"/>
      <c r="E51" s="398"/>
      <c r="F51" s="398"/>
      <c r="G51" s="398"/>
      <c r="H51" s="398"/>
      <c r="I51" s="398"/>
      <c r="J51" s="398"/>
      <c r="K51" s="389"/>
      <c r="L51" s="389"/>
      <c r="M51" s="389"/>
      <c r="N51" s="389"/>
    </row>
    <row r="52" spans="1:14" ht="15.75" customHeight="1">
      <c r="A52" s="389"/>
      <c r="B52" s="419"/>
      <c r="C52" s="390"/>
      <c r="D52" s="398"/>
      <c r="E52" s="398"/>
      <c r="F52" s="398"/>
      <c r="G52" s="398"/>
      <c r="H52" s="398"/>
      <c r="I52" s="398"/>
      <c r="J52" s="398"/>
      <c r="K52" s="389"/>
      <c r="L52" s="389"/>
      <c r="M52" s="389"/>
      <c r="N52" s="389"/>
    </row>
    <row r="53" spans="1:14" ht="15.75" customHeight="1">
      <c r="A53" s="389"/>
      <c r="B53" s="419"/>
      <c r="C53" s="390"/>
      <c r="D53" s="398"/>
      <c r="E53" s="398"/>
      <c r="F53" s="398"/>
      <c r="G53" s="398"/>
      <c r="H53" s="398"/>
      <c r="I53" s="398"/>
      <c r="J53" s="398"/>
      <c r="K53" s="389"/>
      <c r="L53" s="389"/>
      <c r="M53" s="389"/>
      <c r="N53" s="389"/>
    </row>
    <row r="54" spans="1:14" ht="15.75" customHeight="1">
      <c r="A54" s="389"/>
      <c r="B54" s="419"/>
      <c r="C54" s="390"/>
      <c r="D54" s="398"/>
      <c r="E54" s="398"/>
      <c r="F54" s="398"/>
      <c r="G54" s="398"/>
      <c r="H54" s="398"/>
      <c r="I54" s="398"/>
      <c r="J54" s="398"/>
      <c r="K54" s="389"/>
      <c r="L54" s="389"/>
      <c r="M54" s="389"/>
      <c r="N54" s="389"/>
    </row>
    <row r="55" spans="1:14" ht="15.75" customHeight="1">
      <c r="A55" s="389"/>
      <c r="B55" s="419"/>
      <c r="C55" s="390"/>
      <c r="D55" s="398"/>
      <c r="E55" s="398"/>
      <c r="F55" s="398"/>
      <c r="G55" s="398"/>
      <c r="H55" s="398"/>
      <c r="I55" s="398"/>
      <c r="J55" s="398"/>
      <c r="K55" s="389"/>
      <c r="L55" s="389"/>
      <c r="M55" s="389"/>
      <c r="N55" s="389"/>
    </row>
    <row r="56" spans="1:14" ht="15.75" customHeight="1">
      <c r="A56" s="389"/>
      <c r="B56" s="419"/>
      <c r="C56" s="390"/>
      <c r="D56" s="398"/>
      <c r="E56" s="398"/>
      <c r="F56" s="398"/>
      <c r="G56" s="398"/>
      <c r="H56" s="398"/>
      <c r="I56" s="398"/>
      <c r="J56" s="398"/>
      <c r="K56" s="389"/>
      <c r="L56" s="389"/>
      <c r="M56" s="389"/>
      <c r="N56" s="389"/>
    </row>
    <row r="57" spans="1:21" ht="15.75" customHeight="1">
      <c r="A57" s="389"/>
      <c r="B57" s="419"/>
      <c r="D57" s="398"/>
      <c r="E57" s="398"/>
      <c r="F57" s="398"/>
      <c r="G57" s="398"/>
      <c r="H57" s="398"/>
      <c r="I57" s="398"/>
      <c r="J57" s="398"/>
      <c r="K57" s="389"/>
      <c r="L57" s="389"/>
      <c r="M57" s="389"/>
      <c r="N57" s="389"/>
      <c r="U57" s="419"/>
    </row>
    <row r="58" spans="1:14" ht="15.75" customHeight="1">
      <c r="A58" s="389"/>
      <c r="B58" s="390" t="s">
        <v>159</v>
      </c>
      <c r="C58" s="390"/>
      <c r="D58" s="390"/>
      <c r="E58" s="390"/>
      <c r="F58" s="391"/>
      <c r="G58" s="398"/>
      <c r="H58" s="398"/>
      <c r="I58" s="398"/>
      <c r="J58" s="398"/>
      <c r="K58" s="389"/>
      <c r="L58" s="389"/>
      <c r="M58" s="389"/>
      <c r="N58" s="389"/>
    </row>
    <row r="59" spans="1:24" ht="15.75" customHeight="1">
      <c r="A59" s="389"/>
      <c r="B59" s="398" t="s">
        <v>0</v>
      </c>
      <c r="C59" s="398"/>
      <c r="D59" s="390"/>
      <c r="E59" s="390"/>
      <c r="F59" s="391"/>
      <c r="G59" s="398"/>
      <c r="H59" s="398"/>
      <c r="I59" s="398"/>
      <c r="J59" s="398"/>
      <c r="K59" s="389"/>
      <c r="L59" s="389"/>
      <c r="M59" s="389"/>
      <c r="N59" s="389"/>
      <c r="U59" s="398"/>
      <c r="V59" s="398"/>
      <c r="W59" s="398"/>
      <c r="X59" s="398"/>
    </row>
    <row r="60" spans="1:24" ht="15.75" customHeight="1">
      <c r="A60" s="389"/>
      <c r="B60" s="398"/>
      <c r="C60" s="398"/>
      <c r="D60" s="390"/>
      <c r="E60" s="390"/>
      <c r="F60" s="391"/>
      <c r="G60" s="398"/>
      <c r="H60" s="398"/>
      <c r="I60" s="398"/>
      <c r="J60" s="398"/>
      <c r="K60" s="389"/>
      <c r="L60" s="389"/>
      <c r="M60" s="389"/>
      <c r="N60" s="389"/>
      <c r="U60" s="398"/>
      <c r="V60" s="398"/>
      <c r="W60" s="398"/>
      <c r="X60" s="398"/>
    </row>
    <row r="61" spans="1:24" ht="15.75" customHeight="1">
      <c r="A61" s="389"/>
      <c r="B61" s="398"/>
      <c r="C61" s="398"/>
      <c r="D61" s="390"/>
      <c r="E61" s="390"/>
      <c r="F61" s="391"/>
      <c r="G61" s="398"/>
      <c r="H61" s="398"/>
      <c r="I61" s="398"/>
      <c r="J61" s="398"/>
      <c r="K61" s="389"/>
      <c r="L61" s="389"/>
      <c r="M61" s="389"/>
      <c r="N61" s="389"/>
      <c r="U61" s="398"/>
      <c r="V61" s="398"/>
      <c r="W61" s="398"/>
      <c r="X61" s="398"/>
    </row>
    <row r="62" spans="1:24" ht="15.75" customHeight="1">
      <c r="A62" s="389"/>
      <c r="B62" s="398"/>
      <c r="C62" s="398"/>
      <c r="D62" s="390"/>
      <c r="E62" s="390"/>
      <c r="F62" s="391"/>
      <c r="G62" s="398"/>
      <c r="H62" s="398"/>
      <c r="I62" s="398"/>
      <c r="J62" s="398"/>
      <c r="K62" s="389"/>
      <c r="L62" s="389"/>
      <c r="M62" s="389"/>
      <c r="N62" s="389"/>
      <c r="U62" s="398"/>
      <c r="V62" s="398"/>
      <c r="W62" s="398"/>
      <c r="X62" s="398"/>
    </row>
    <row r="63" spans="1:24" ht="15.75" customHeight="1">
      <c r="A63" s="389"/>
      <c r="B63" s="398"/>
      <c r="C63" s="398"/>
      <c r="D63" s="390"/>
      <c r="E63" s="390"/>
      <c r="F63" s="391"/>
      <c r="G63" s="398"/>
      <c r="H63" s="398"/>
      <c r="I63" s="398"/>
      <c r="J63" s="398"/>
      <c r="K63" s="389"/>
      <c r="L63" s="389"/>
      <c r="M63" s="389"/>
      <c r="N63" s="389"/>
      <c r="U63" s="398"/>
      <c r="V63" s="398"/>
      <c r="W63" s="398"/>
      <c r="X63" s="398"/>
    </row>
    <row r="64" spans="1:24" ht="15.75" customHeight="1">
      <c r="A64" s="389"/>
      <c r="B64" s="398"/>
      <c r="C64" s="398"/>
      <c r="D64" s="390"/>
      <c r="E64" s="390"/>
      <c r="F64" s="391"/>
      <c r="G64" s="398"/>
      <c r="H64" s="398"/>
      <c r="I64" s="398"/>
      <c r="J64" s="398"/>
      <c r="K64" s="389"/>
      <c r="L64" s="389"/>
      <c r="M64" s="389"/>
      <c r="N64" s="389"/>
      <c r="U64" s="398"/>
      <c r="V64" s="398"/>
      <c r="W64" s="398"/>
      <c r="X64" s="398"/>
    </row>
    <row r="65" spans="1:24" ht="15.75" customHeight="1">
      <c r="A65" s="389"/>
      <c r="B65" s="398"/>
      <c r="C65" s="398"/>
      <c r="D65" s="390"/>
      <c r="E65" s="390"/>
      <c r="F65" s="391"/>
      <c r="G65" s="398"/>
      <c r="H65" s="398"/>
      <c r="I65" s="398"/>
      <c r="J65" s="398"/>
      <c r="K65" s="389"/>
      <c r="L65" s="389"/>
      <c r="M65" s="389"/>
      <c r="N65" s="389"/>
      <c r="U65" s="398"/>
      <c r="V65" s="398"/>
      <c r="W65" s="398"/>
      <c r="X65" s="398"/>
    </row>
    <row r="66" spans="1:24" ht="15.75" customHeight="1">
      <c r="A66" s="389"/>
      <c r="B66" s="398"/>
      <c r="C66" s="398"/>
      <c r="D66" s="390"/>
      <c r="E66" s="390"/>
      <c r="F66" s="391"/>
      <c r="G66" s="398"/>
      <c r="H66" s="398"/>
      <c r="I66" s="398"/>
      <c r="J66" s="398"/>
      <c r="K66" s="389"/>
      <c r="L66" s="389"/>
      <c r="M66" s="389"/>
      <c r="N66" s="389"/>
      <c r="U66" s="398"/>
      <c r="V66" s="398"/>
      <c r="W66" s="398"/>
      <c r="X66" s="398"/>
    </row>
    <row r="67" spans="1:24" ht="15.75" customHeight="1">
      <c r="A67" s="389"/>
      <c r="B67" s="398"/>
      <c r="C67" s="398"/>
      <c r="D67" s="390"/>
      <c r="E67" s="390"/>
      <c r="F67" s="391"/>
      <c r="G67" s="398"/>
      <c r="H67" s="398"/>
      <c r="I67" s="398"/>
      <c r="J67" s="398"/>
      <c r="K67" s="389"/>
      <c r="L67" s="389"/>
      <c r="M67" s="389"/>
      <c r="N67" s="389"/>
      <c r="U67" s="398"/>
      <c r="V67" s="398"/>
      <c r="W67" s="398"/>
      <c r="X67" s="398"/>
    </row>
    <row r="68" spans="1:24" ht="15.75" customHeight="1">
      <c r="A68" s="389"/>
      <c r="B68" s="419"/>
      <c r="G68" s="398"/>
      <c r="H68" s="398"/>
      <c r="I68" s="398"/>
      <c r="J68" s="398"/>
      <c r="K68" s="389"/>
      <c r="L68" s="389"/>
      <c r="M68" s="389"/>
      <c r="N68" s="389"/>
      <c r="U68" s="398"/>
      <c r="V68" s="398"/>
      <c r="W68" s="398"/>
      <c r="X68" s="398"/>
    </row>
    <row r="69" spans="1:24" ht="15.75" customHeight="1">
      <c r="A69" s="389"/>
      <c r="B69" s="419"/>
      <c r="G69" s="398"/>
      <c r="H69" s="398"/>
      <c r="I69" s="398"/>
      <c r="J69" s="398"/>
      <c r="K69" s="389"/>
      <c r="L69" s="389"/>
      <c r="M69" s="389"/>
      <c r="N69" s="389"/>
      <c r="U69" s="398"/>
      <c r="V69" s="398"/>
      <c r="W69" s="398"/>
      <c r="X69" s="398"/>
    </row>
    <row r="70" spans="1:24" ht="15.75" customHeight="1">
      <c r="A70" s="389"/>
      <c r="B70" s="419"/>
      <c r="G70" s="398"/>
      <c r="H70" s="398"/>
      <c r="I70" s="398"/>
      <c r="J70" s="398"/>
      <c r="K70" s="389"/>
      <c r="L70" s="389"/>
      <c r="M70" s="389"/>
      <c r="N70" s="389"/>
      <c r="U70" s="398"/>
      <c r="V70" s="398"/>
      <c r="W70" s="398"/>
      <c r="X70" s="398"/>
    </row>
    <row r="71" spans="1:24" ht="15.75" customHeight="1">
      <c r="A71" s="389"/>
      <c r="B71" s="419"/>
      <c r="G71" s="398"/>
      <c r="H71" s="398"/>
      <c r="I71" s="398"/>
      <c r="J71" s="398"/>
      <c r="K71" s="389"/>
      <c r="L71" s="389"/>
      <c r="M71" s="389"/>
      <c r="N71" s="389"/>
      <c r="U71" s="398"/>
      <c r="V71" s="398"/>
      <c r="W71" s="398"/>
      <c r="X71" s="398"/>
    </row>
    <row r="72" spans="1:24" ht="15.75" customHeight="1">
      <c r="A72" s="389"/>
      <c r="B72" s="419"/>
      <c r="G72" s="398"/>
      <c r="H72" s="398"/>
      <c r="I72" s="398"/>
      <c r="J72" s="398"/>
      <c r="K72" s="389"/>
      <c r="L72" s="389"/>
      <c r="M72" s="389"/>
      <c r="N72" s="389"/>
      <c r="U72" s="398"/>
      <c r="V72" s="398"/>
      <c r="W72" s="398"/>
      <c r="X72" s="398"/>
    </row>
    <row r="73" spans="1:24" ht="15.75" customHeight="1">
      <c r="A73" s="389"/>
      <c r="B73" s="419"/>
      <c r="G73" s="398"/>
      <c r="H73" s="398"/>
      <c r="I73" s="398"/>
      <c r="J73" s="398"/>
      <c r="K73" s="389"/>
      <c r="L73" s="389"/>
      <c r="M73" s="389"/>
      <c r="N73" s="389"/>
      <c r="U73" s="398"/>
      <c r="V73" s="398"/>
      <c r="W73" s="398"/>
      <c r="X73" s="398"/>
    </row>
    <row r="74" spans="1:24" ht="15.75" customHeight="1">
      <c r="A74" s="389"/>
      <c r="B74" s="419"/>
      <c r="G74" s="398"/>
      <c r="H74" s="398"/>
      <c r="I74" s="398"/>
      <c r="J74" s="398"/>
      <c r="K74" s="389"/>
      <c r="L74" s="389"/>
      <c r="M74" s="389"/>
      <c r="N74" s="389"/>
      <c r="U74" s="398"/>
      <c r="V74" s="398"/>
      <c r="W74" s="398"/>
      <c r="X74" s="398"/>
    </row>
    <row r="75" spans="1:24" ht="15.75" customHeight="1">
      <c r="A75" s="389"/>
      <c r="B75" s="419"/>
      <c r="G75" s="398"/>
      <c r="H75" s="398"/>
      <c r="I75" s="398"/>
      <c r="J75" s="398"/>
      <c r="K75" s="389"/>
      <c r="L75" s="389"/>
      <c r="M75" s="389"/>
      <c r="N75" s="389"/>
      <c r="U75" s="398"/>
      <c r="V75" s="398"/>
      <c r="W75" s="398"/>
      <c r="X75" s="398"/>
    </row>
    <row r="76" spans="1:24" ht="15.75" customHeight="1">
      <c r="A76" s="389"/>
      <c r="B76" s="419"/>
      <c r="G76" s="398"/>
      <c r="H76" s="398"/>
      <c r="I76" s="398"/>
      <c r="J76" s="398"/>
      <c r="K76" s="389"/>
      <c r="L76" s="389"/>
      <c r="M76" s="389"/>
      <c r="N76" s="389"/>
      <c r="U76" s="398"/>
      <c r="V76" s="398"/>
      <c r="W76" s="398"/>
      <c r="X76" s="398"/>
    </row>
    <row r="77" spans="1:24" ht="15.75" customHeight="1">
      <c r="A77" s="389"/>
      <c r="B77" s="419"/>
      <c r="G77" s="398"/>
      <c r="H77" s="398"/>
      <c r="I77" s="398"/>
      <c r="J77" s="398"/>
      <c r="K77" s="389"/>
      <c r="L77" s="389"/>
      <c r="M77" s="389"/>
      <c r="N77" s="389"/>
      <c r="U77" s="398"/>
      <c r="V77" s="398"/>
      <c r="W77" s="398"/>
      <c r="X77" s="398"/>
    </row>
    <row r="78" spans="1:14" ht="15.75" customHeight="1">
      <c r="A78" s="389"/>
      <c r="B78" s="419"/>
      <c r="C78" s="398"/>
      <c r="D78" s="398"/>
      <c r="E78" s="398"/>
      <c r="F78" s="398"/>
      <c r="G78" s="398"/>
      <c r="H78" s="398"/>
      <c r="I78" s="398"/>
      <c r="J78" s="398"/>
      <c r="K78" s="389"/>
      <c r="L78" s="389"/>
      <c r="M78" s="389"/>
      <c r="N78" s="389"/>
    </row>
    <row r="79" spans="1:14" ht="15.75" customHeight="1">
      <c r="A79" s="389"/>
      <c r="B79" s="419"/>
      <c r="C79" s="398"/>
      <c r="D79" s="398"/>
      <c r="E79" s="398"/>
      <c r="F79" s="398"/>
      <c r="G79" s="398"/>
      <c r="H79" s="398"/>
      <c r="I79" s="398"/>
      <c r="J79" s="398"/>
      <c r="K79" s="389"/>
      <c r="L79" s="389"/>
      <c r="M79" s="389"/>
      <c r="N79" s="389"/>
    </row>
    <row r="80" spans="1:14" ht="15.75" customHeight="1">
      <c r="A80" s="389"/>
      <c r="B80" s="419"/>
      <c r="C80" s="398"/>
      <c r="D80" s="398"/>
      <c r="E80" s="398"/>
      <c r="F80" s="398"/>
      <c r="G80" s="398"/>
      <c r="H80" s="398"/>
      <c r="I80" s="398"/>
      <c r="J80" s="398"/>
      <c r="K80" s="389"/>
      <c r="L80" s="389"/>
      <c r="M80" s="389"/>
      <c r="N80" s="389"/>
    </row>
    <row r="81" spans="1:14" ht="15.75" customHeight="1">
      <c r="A81" s="389"/>
      <c r="B81" s="419"/>
      <c r="C81" s="398"/>
      <c r="D81" s="398"/>
      <c r="E81" s="398"/>
      <c r="F81" s="398"/>
      <c r="G81" s="398"/>
      <c r="H81" s="398"/>
      <c r="I81" s="398"/>
      <c r="J81" s="398"/>
      <c r="K81" s="389"/>
      <c r="L81" s="389"/>
      <c r="M81" s="389"/>
      <c r="N81" s="389"/>
    </row>
    <row r="82" spans="1:14" ht="15.75" customHeight="1">
      <c r="A82" s="389"/>
      <c r="B82" s="419"/>
      <c r="C82" s="398"/>
      <c r="D82" s="398"/>
      <c r="E82" s="398"/>
      <c r="F82" s="398"/>
      <c r="G82" s="398"/>
      <c r="H82" s="398"/>
      <c r="I82" s="398"/>
      <c r="J82" s="398"/>
      <c r="K82" s="389"/>
      <c r="L82" s="389"/>
      <c r="M82" s="389"/>
      <c r="N82" s="389"/>
    </row>
    <row r="83" spans="1:14" ht="15.75" customHeight="1">
      <c r="A83" s="389"/>
      <c r="B83" s="419"/>
      <c r="C83" s="398"/>
      <c r="D83" s="398"/>
      <c r="E83" s="398"/>
      <c r="F83" s="398"/>
      <c r="G83" s="398"/>
      <c r="H83" s="398"/>
      <c r="I83" s="398"/>
      <c r="J83" s="398"/>
      <c r="K83" s="389"/>
      <c r="L83" s="389"/>
      <c r="M83" s="389"/>
      <c r="N83" s="389"/>
    </row>
    <row r="84" spans="1:14" ht="15.75" customHeight="1">
      <c r="A84" s="389"/>
      <c r="B84" s="419"/>
      <c r="C84" s="398"/>
      <c r="D84" s="398"/>
      <c r="E84" s="398"/>
      <c r="F84" s="398"/>
      <c r="G84" s="398"/>
      <c r="H84" s="398"/>
      <c r="I84" s="398"/>
      <c r="J84" s="398"/>
      <c r="K84" s="389"/>
      <c r="L84" s="389"/>
      <c r="M84" s="389"/>
      <c r="N84" s="389"/>
    </row>
    <row r="85" spans="1:14" ht="15.75" customHeight="1">
      <c r="A85" s="389"/>
      <c r="B85" s="419"/>
      <c r="C85" s="398"/>
      <c r="D85" s="398"/>
      <c r="E85" s="398"/>
      <c r="F85" s="398"/>
      <c r="G85" s="398"/>
      <c r="H85" s="398"/>
      <c r="I85" s="398"/>
      <c r="J85" s="398"/>
      <c r="K85" s="389"/>
      <c r="L85" s="389"/>
      <c r="M85" s="389"/>
      <c r="N85" s="389"/>
    </row>
    <row r="86" spans="1:14" ht="15.75" customHeight="1">
      <c r="A86" s="389"/>
      <c r="B86" s="419"/>
      <c r="C86" s="398"/>
      <c r="D86" s="398"/>
      <c r="E86" s="398"/>
      <c r="F86" s="398"/>
      <c r="G86" s="398"/>
      <c r="H86" s="398"/>
      <c r="I86" s="398"/>
      <c r="J86" s="398"/>
      <c r="K86" s="389"/>
      <c r="L86" s="389"/>
      <c r="M86" s="389"/>
      <c r="N86" s="389"/>
    </row>
    <row r="87" spans="1:14" ht="15.75" customHeight="1">
      <c r="A87" s="389"/>
      <c r="B87" s="419" t="s">
        <v>60</v>
      </c>
      <c r="C87" s="420" t="s">
        <v>149</v>
      </c>
      <c r="D87" s="389"/>
      <c r="E87" s="398"/>
      <c r="F87" s="398"/>
      <c r="G87" s="398"/>
      <c r="H87" s="398"/>
      <c r="I87" s="398"/>
      <c r="J87" s="398"/>
      <c r="K87" s="389"/>
      <c r="L87" s="389"/>
      <c r="M87" s="389"/>
      <c r="N87" s="389"/>
    </row>
    <row r="88" spans="1:14" ht="15.75" customHeight="1">
      <c r="A88" s="389"/>
      <c r="B88" s="419"/>
      <c r="C88" s="390"/>
      <c r="D88" s="398"/>
      <c r="E88" s="398"/>
      <c r="F88" s="398"/>
      <c r="G88" s="398"/>
      <c r="H88" s="398"/>
      <c r="I88" s="398"/>
      <c r="J88" s="398"/>
      <c r="K88" s="389"/>
      <c r="L88" s="389"/>
      <c r="M88" s="389"/>
      <c r="N88" s="389"/>
    </row>
    <row r="89" spans="1:14" ht="15.75" customHeight="1">
      <c r="A89" s="389"/>
      <c r="B89" s="419"/>
      <c r="C89" s="422"/>
      <c r="D89" s="422"/>
      <c r="E89" s="422"/>
      <c r="F89" s="422"/>
      <c r="G89" s="422"/>
      <c r="H89" s="422"/>
      <c r="I89" s="422"/>
      <c r="J89" s="398"/>
      <c r="K89" s="389"/>
      <c r="L89" s="389"/>
      <c r="M89" s="389"/>
      <c r="N89" s="389"/>
    </row>
    <row r="90" spans="1:14" ht="15.75" customHeight="1">
      <c r="A90" s="389"/>
      <c r="B90" s="419"/>
      <c r="C90" s="422"/>
      <c r="D90" s="422"/>
      <c r="E90" s="422"/>
      <c r="F90" s="422"/>
      <c r="G90" s="422"/>
      <c r="H90" s="422"/>
      <c r="I90" s="422"/>
      <c r="J90" s="398"/>
      <c r="K90" s="389"/>
      <c r="L90" s="389"/>
      <c r="M90" s="389"/>
      <c r="N90" s="389"/>
    </row>
    <row r="91" spans="1:14" ht="15.75" customHeight="1">
      <c r="A91" s="389"/>
      <c r="B91" s="419"/>
      <c r="C91" s="422"/>
      <c r="D91" s="422"/>
      <c r="E91" s="422"/>
      <c r="F91" s="422"/>
      <c r="G91" s="422"/>
      <c r="H91" s="422"/>
      <c r="I91" s="422"/>
      <c r="J91" s="398"/>
      <c r="K91" s="389"/>
      <c r="L91" s="389"/>
      <c r="M91" s="389"/>
      <c r="N91" s="389"/>
    </row>
    <row r="92" spans="1:14" ht="15.75" customHeight="1">
      <c r="A92" s="389"/>
      <c r="B92" s="419" t="s">
        <v>61</v>
      </c>
      <c r="C92" s="423" t="s">
        <v>19</v>
      </c>
      <c r="D92" s="422"/>
      <c r="E92" s="422"/>
      <c r="F92" s="422"/>
      <c r="G92" s="422"/>
      <c r="H92" s="422"/>
      <c r="I92" s="422"/>
      <c r="J92" s="398"/>
      <c r="K92" s="389"/>
      <c r="L92" s="389"/>
      <c r="M92" s="389"/>
      <c r="N92" s="389"/>
    </row>
    <row r="93" spans="1:14" ht="15.75" customHeight="1">
      <c r="A93" s="389"/>
      <c r="B93" s="424"/>
      <c r="C93" s="423"/>
      <c r="D93" s="422"/>
      <c r="E93" s="422"/>
      <c r="F93" s="422"/>
      <c r="G93" s="422"/>
      <c r="H93" s="422"/>
      <c r="I93" s="422"/>
      <c r="J93" s="398"/>
      <c r="K93" s="389"/>
      <c r="L93" s="389"/>
      <c r="M93" s="389"/>
      <c r="N93" s="389"/>
    </row>
    <row r="94" spans="1:14" ht="15.75" customHeight="1">
      <c r="A94" s="389"/>
      <c r="B94" s="424"/>
      <c r="C94" s="422"/>
      <c r="D94" s="422"/>
      <c r="E94" s="422"/>
      <c r="F94" s="422"/>
      <c r="G94" s="422"/>
      <c r="H94" s="422"/>
      <c r="I94" s="422"/>
      <c r="J94" s="398"/>
      <c r="K94" s="389"/>
      <c r="L94" s="389"/>
      <c r="M94" s="389"/>
      <c r="N94" s="389"/>
    </row>
    <row r="95" spans="1:14" ht="15.75" customHeight="1">
      <c r="A95" s="389"/>
      <c r="B95" s="419"/>
      <c r="C95" s="422"/>
      <c r="D95" s="422"/>
      <c r="E95" s="422"/>
      <c r="F95" s="422"/>
      <c r="G95" s="422"/>
      <c r="H95" s="422"/>
      <c r="I95" s="422"/>
      <c r="J95" s="398"/>
      <c r="K95" s="389"/>
      <c r="L95" s="389"/>
      <c r="M95" s="389"/>
      <c r="N95" s="389"/>
    </row>
    <row r="96" spans="1:14" ht="15.75" customHeight="1">
      <c r="A96" s="389"/>
      <c r="B96" s="389"/>
      <c r="C96" s="389"/>
      <c r="D96" s="389"/>
      <c r="E96" s="389"/>
      <c r="F96" s="389"/>
      <c r="G96" s="389"/>
      <c r="H96" s="389"/>
      <c r="I96" s="389"/>
      <c r="J96" s="398"/>
      <c r="K96" s="389"/>
      <c r="L96" s="389"/>
      <c r="M96" s="389"/>
      <c r="N96" s="389"/>
    </row>
    <row r="97" spans="1:36" ht="15.75" customHeight="1">
      <c r="A97" s="389"/>
      <c r="B97" s="419" t="s">
        <v>62</v>
      </c>
      <c r="C97" s="390" t="s">
        <v>20</v>
      </c>
      <c r="D97" s="398"/>
      <c r="E97" s="398"/>
      <c r="F97" s="398"/>
      <c r="G97" s="398"/>
      <c r="H97" s="398"/>
      <c r="I97" s="398"/>
      <c r="J97" s="398"/>
      <c r="K97" s="389"/>
      <c r="L97" s="389"/>
      <c r="M97" s="389"/>
      <c r="N97" s="389"/>
      <c r="O97" s="425"/>
      <c r="P97" s="425"/>
      <c r="Q97" s="425"/>
      <c r="R97" s="425"/>
      <c r="S97" s="425"/>
      <c r="T97" s="425"/>
      <c r="U97" s="425"/>
      <c r="V97" s="425"/>
      <c r="W97" s="425"/>
      <c r="X97" s="425"/>
      <c r="Y97" s="425"/>
      <c r="Z97" s="425"/>
      <c r="AA97" s="425"/>
      <c r="AB97" s="425"/>
      <c r="AC97" s="425"/>
      <c r="AD97" s="425"/>
      <c r="AE97" s="425"/>
      <c r="AF97" s="425"/>
      <c r="AG97" s="425"/>
      <c r="AH97" s="425"/>
      <c r="AI97" s="425"/>
      <c r="AJ97" s="425"/>
    </row>
    <row r="98" spans="1:36" ht="15.75" customHeight="1">
      <c r="A98" s="389"/>
      <c r="B98" s="419"/>
      <c r="C98" s="390"/>
      <c r="D98" s="398"/>
      <c r="E98" s="398"/>
      <c r="F98" s="398"/>
      <c r="G98" s="398"/>
      <c r="H98" s="398"/>
      <c r="I98" s="398"/>
      <c r="J98" s="398"/>
      <c r="K98" s="389"/>
      <c r="L98" s="389"/>
      <c r="M98" s="389"/>
      <c r="N98" s="389"/>
      <c r="O98" s="425"/>
      <c r="P98" s="425"/>
      <c r="Q98" s="425"/>
      <c r="R98" s="425"/>
      <c r="S98" s="425"/>
      <c r="T98" s="425"/>
      <c r="U98" s="425"/>
      <c r="V98" s="425"/>
      <c r="W98" s="425"/>
      <c r="X98" s="425"/>
      <c r="Y98" s="425"/>
      <c r="Z98" s="425"/>
      <c r="AA98" s="425"/>
      <c r="AB98" s="425"/>
      <c r="AC98" s="425"/>
      <c r="AD98" s="425"/>
      <c r="AE98" s="425"/>
      <c r="AF98" s="425"/>
      <c r="AG98" s="425"/>
      <c r="AH98" s="425"/>
      <c r="AI98" s="425"/>
      <c r="AJ98" s="425"/>
    </row>
    <row r="99" spans="1:36" ht="15.75" customHeight="1">
      <c r="A99" s="389"/>
      <c r="B99" s="419"/>
      <c r="C99" s="426"/>
      <c r="D99" s="426"/>
      <c r="E99" s="426"/>
      <c r="F99" s="426"/>
      <c r="G99" s="426"/>
      <c r="H99" s="426"/>
      <c r="I99" s="426"/>
      <c r="J99" s="426"/>
      <c r="K99" s="389"/>
      <c r="L99" s="389"/>
      <c r="M99" s="389"/>
      <c r="N99" s="389"/>
      <c r="O99" s="425"/>
      <c r="P99" s="425"/>
      <c r="Q99" s="425"/>
      <c r="R99" s="425"/>
      <c r="S99" s="425"/>
      <c r="T99" s="425"/>
      <c r="U99" s="425"/>
      <c r="V99" s="425"/>
      <c r="W99" s="425"/>
      <c r="X99" s="425"/>
      <c r="Y99" s="425"/>
      <c r="Z99" s="425"/>
      <c r="AA99" s="425"/>
      <c r="AB99" s="425"/>
      <c r="AC99" s="425"/>
      <c r="AD99" s="425"/>
      <c r="AE99" s="425"/>
      <c r="AF99" s="425"/>
      <c r="AG99" s="425"/>
      <c r="AH99" s="425"/>
      <c r="AI99" s="425"/>
      <c r="AJ99" s="425"/>
    </row>
    <row r="100" spans="1:36" ht="15.75" customHeight="1">
      <c r="A100" s="389"/>
      <c r="B100" s="419"/>
      <c r="C100" s="422"/>
      <c r="D100" s="422"/>
      <c r="E100" s="422"/>
      <c r="F100" s="422"/>
      <c r="G100" s="422"/>
      <c r="H100" s="422"/>
      <c r="I100" s="422"/>
      <c r="J100" s="422"/>
      <c r="K100" s="389"/>
      <c r="L100" s="389"/>
      <c r="M100" s="389"/>
      <c r="N100" s="389"/>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row>
    <row r="101" spans="1:36" ht="15.75" customHeight="1">
      <c r="A101" s="389"/>
      <c r="B101" s="419"/>
      <c r="C101" s="390"/>
      <c r="D101" s="398"/>
      <c r="E101" s="398"/>
      <c r="F101" s="398"/>
      <c r="G101" s="398"/>
      <c r="H101" s="398"/>
      <c r="I101" s="398"/>
      <c r="J101" s="422"/>
      <c r="K101" s="389"/>
      <c r="L101" s="389"/>
      <c r="M101" s="389"/>
      <c r="N101" s="389"/>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row>
    <row r="102" spans="1:36" ht="15.75" customHeight="1">
      <c r="A102" s="389"/>
      <c r="B102" s="419"/>
      <c r="C102" s="390"/>
      <c r="D102" s="398"/>
      <c r="E102" s="398"/>
      <c r="F102" s="398"/>
      <c r="G102" s="398"/>
      <c r="H102" s="398"/>
      <c r="I102" s="398"/>
      <c r="J102" s="422"/>
      <c r="K102" s="389"/>
      <c r="L102" s="389"/>
      <c r="M102" s="389"/>
      <c r="N102" s="389"/>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row>
    <row r="103" spans="1:36" ht="15.75" customHeight="1">
      <c r="A103" s="389"/>
      <c r="B103" s="419" t="s">
        <v>63</v>
      </c>
      <c r="C103" s="427" t="s">
        <v>134</v>
      </c>
      <c r="D103" s="428"/>
      <c r="E103" s="422"/>
      <c r="F103" s="422"/>
      <c r="G103" s="422"/>
      <c r="H103" s="422"/>
      <c r="I103" s="422"/>
      <c r="J103" s="422"/>
      <c r="K103" s="389"/>
      <c r="L103" s="389"/>
      <c r="M103" s="389"/>
      <c r="N103" s="389"/>
      <c r="O103" s="425"/>
      <c r="P103" s="425"/>
      <c r="Q103" s="425"/>
      <c r="R103" s="425"/>
      <c r="S103" s="425"/>
      <c r="T103" s="425"/>
      <c r="U103" s="425"/>
      <c r="V103" s="425"/>
      <c r="W103" s="425"/>
      <c r="X103" s="425"/>
      <c r="Y103" s="425"/>
      <c r="Z103" s="425"/>
      <c r="AA103" s="425"/>
      <c r="AB103" s="425"/>
      <c r="AC103" s="425"/>
      <c r="AD103" s="425"/>
      <c r="AE103" s="425"/>
      <c r="AF103" s="425"/>
      <c r="AG103" s="425"/>
      <c r="AH103" s="425"/>
      <c r="AI103" s="425"/>
      <c r="AJ103" s="425"/>
    </row>
    <row r="104" spans="1:36" ht="15.75" customHeight="1">
      <c r="A104" s="389"/>
      <c r="B104" s="419"/>
      <c r="C104" s="423"/>
      <c r="D104" s="422"/>
      <c r="E104" s="422"/>
      <c r="F104" s="422"/>
      <c r="G104" s="422"/>
      <c r="H104" s="422"/>
      <c r="I104" s="422"/>
      <c r="J104" s="422"/>
      <c r="K104" s="389"/>
      <c r="L104" s="389"/>
      <c r="M104" s="389"/>
      <c r="N104" s="389"/>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row>
    <row r="105" spans="1:36" ht="15.75" customHeight="1">
      <c r="A105" s="389"/>
      <c r="B105" s="419"/>
      <c r="C105" s="426"/>
      <c r="D105" s="426"/>
      <c r="E105" s="426"/>
      <c r="F105" s="426"/>
      <c r="G105" s="426"/>
      <c r="H105" s="426"/>
      <c r="I105" s="426"/>
      <c r="J105" s="426"/>
      <c r="K105" s="389"/>
      <c r="L105" s="389"/>
      <c r="M105" s="389"/>
      <c r="N105" s="389"/>
      <c r="O105" s="425"/>
      <c r="P105" s="425"/>
      <c r="Q105" s="425"/>
      <c r="R105" s="425"/>
      <c r="S105" s="425"/>
      <c r="T105" s="425"/>
      <c r="U105" s="425"/>
      <c r="V105" s="425"/>
      <c r="W105" s="425"/>
      <c r="X105" s="425"/>
      <c r="Y105" s="425"/>
      <c r="Z105" s="425"/>
      <c r="AA105" s="425"/>
      <c r="AB105" s="425"/>
      <c r="AC105" s="425"/>
      <c r="AD105" s="425"/>
      <c r="AE105" s="425"/>
      <c r="AF105" s="425"/>
      <c r="AG105" s="425"/>
      <c r="AH105" s="425"/>
      <c r="AI105" s="425"/>
      <c r="AJ105" s="425"/>
    </row>
    <row r="106" spans="1:36" ht="15.75" customHeight="1">
      <c r="A106" s="389"/>
      <c r="B106" s="419"/>
      <c r="C106" s="426"/>
      <c r="D106" s="426"/>
      <c r="E106" s="426"/>
      <c r="F106" s="426"/>
      <c r="G106" s="426"/>
      <c r="H106" s="426"/>
      <c r="I106" s="426"/>
      <c r="J106" s="426"/>
      <c r="K106" s="389"/>
      <c r="L106" s="389"/>
      <c r="M106" s="389"/>
      <c r="N106" s="389"/>
      <c r="O106" s="425"/>
      <c r="P106" s="425"/>
      <c r="Q106" s="425"/>
      <c r="R106" s="425"/>
      <c r="S106" s="425"/>
      <c r="T106" s="425"/>
      <c r="U106" s="425"/>
      <c r="V106" s="425"/>
      <c r="W106" s="425"/>
      <c r="X106" s="425"/>
      <c r="Y106" s="425"/>
      <c r="Z106" s="425"/>
      <c r="AA106" s="425"/>
      <c r="AB106" s="425"/>
      <c r="AC106" s="425"/>
      <c r="AD106" s="425"/>
      <c r="AE106" s="425"/>
      <c r="AF106" s="425"/>
      <c r="AG106" s="425"/>
      <c r="AH106" s="425"/>
      <c r="AI106" s="425"/>
      <c r="AJ106" s="425"/>
    </row>
    <row r="107" spans="1:36" ht="15.75" customHeight="1">
      <c r="A107" s="389"/>
      <c r="B107" s="419"/>
      <c r="C107" s="426"/>
      <c r="D107" s="426"/>
      <c r="E107" s="426"/>
      <c r="F107" s="426"/>
      <c r="G107" s="426"/>
      <c r="H107" s="426"/>
      <c r="I107" s="426"/>
      <c r="J107" s="426"/>
      <c r="K107" s="389"/>
      <c r="L107" s="389"/>
      <c r="M107" s="389"/>
      <c r="N107" s="389"/>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425"/>
    </row>
    <row r="108" spans="1:36" ht="15.75" customHeight="1">
      <c r="A108" s="389"/>
      <c r="B108" s="419"/>
      <c r="C108" s="426"/>
      <c r="D108" s="426"/>
      <c r="E108" s="426"/>
      <c r="F108" s="426"/>
      <c r="G108" s="426"/>
      <c r="H108" s="426"/>
      <c r="I108" s="426"/>
      <c r="J108" s="426"/>
      <c r="K108" s="389"/>
      <c r="L108" s="389"/>
      <c r="M108" s="389"/>
      <c r="N108" s="389"/>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row>
    <row r="109" spans="1:36" ht="15.75" customHeight="1">
      <c r="A109" s="389"/>
      <c r="B109" s="419" t="s">
        <v>64</v>
      </c>
      <c r="C109" s="427" t="s">
        <v>21</v>
      </c>
      <c r="D109" s="426"/>
      <c r="E109" s="426"/>
      <c r="F109" s="426"/>
      <c r="G109" s="426"/>
      <c r="H109" s="426"/>
      <c r="I109" s="426"/>
      <c r="J109" s="426"/>
      <c r="K109" s="389"/>
      <c r="L109" s="389"/>
      <c r="M109" s="389"/>
      <c r="N109" s="389"/>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row>
    <row r="110" spans="1:36" ht="15.75" customHeight="1">
      <c r="A110" s="389"/>
      <c r="B110" s="419"/>
      <c r="C110" s="426"/>
      <c r="D110" s="426"/>
      <c r="E110" s="426"/>
      <c r="F110" s="426"/>
      <c r="G110" s="426"/>
      <c r="H110" s="426"/>
      <c r="I110" s="426"/>
      <c r="J110" s="426"/>
      <c r="K110" s="389"/>
      <c r="L110" s="389"/>
      <c r="M110" s="389"/>
      <c r="N110" s="389"/>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row>
    <row r="111" spans="1:36" ht="15.75" customHeight="1">
      <c r="A111" s="389"/>
      <c r="B111" s="419"/>
      <c r="C111" s="426"/>
      <c r="D111" s="426"/>
      <c r="E111" s="426"/>
      <c r="F111" s="426"/>
      <c r="G111" s="426"/>
      <c r="H111" s="426"/>
      <c r="I111" s="426"/>
      <c r="J111" s="426"/>
      <c r="K111" s="389"/>
      <c r="L111" s="389"/>
      <c r="M111" s="389"/>
      <c r="N111" s="389"/>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row>
    <row r="112" spans="1:36" ht="15.75" customHeight="1">
      <c r="A112" s="389"/>
      <c r="B112" s="419"/>
      <c r="C112" s="426"/>
      <c r="D112" s="426"/>
      <c r="E112" s="426"/>
      <c r="F112" s="426"/>
      <c r="G112" s="426"/>
      <c r="H112" s="426"/>
      <c r="I112" s="426"/>
      <c r="J112" s="426"/>
      <c r="K112" s="389"/>
      <c r="L112" s="389"/>
      <c r="M112" s="389"/>
      <c r="N112" s="389"/>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row>
    <row r="113" spans="1:36" ht="15.75" customHeight="1">
      <c r="A113" s="389"/>
      <c r="B113" s="419"/>
      <c r="C113" s="426"/>
      <c r="D113" s="426"/>
      <c r="E113" s="426"/>
      <c r="F113" s="426"/>
      <c r="G113" s="426"/>
      <c r="H113" s="426"/>
      <c r="I113" s="426"/>
      <c r="J113" s="426"/>
      <c r="K113" s="389"/>
      <c r="L113" s="389"/>
      <c r="M113" s="389"/>
      <c r="N113" s="389"/>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row>
    <row r="114" spans="1:36" ht="15.75" customHeight="1">
      <c r="A114" s="389"/>
      <c r="B114" s="419"/>
      <c r="C114" s="426"/>
      <c r="D114" s="426"/>
      <c r="E114" s="426"/>
      <c r="F114" s="426"/>
      <c r="G114" s="426"/>
      <c r="H114" s="426"/>
      <c r="I114" s="426"/>
      <c r="J114" s="426"/>
      <c r="K114" s="389"/>
      <c r="L114" s="389"/>
      <c r="M114" s="389"/>
      <c r="N114" s="389"/>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row>
    <row r="115" spans="1:36" ht="15.75" customHeight="1">
      <c r="A115" s="389"/>
      <c r="B115" s="419"/>
      <c r="C115" s="426"/>
      <c r="D115" s="426"/>
      <c r="E115" s="426"/>
      <c r="F115" s="426"/>
      <c r="G115" s="426"/>
      <c r="H115" s="426"/>
      <c r="I115" s="426"/>
      <c r="J115" s="426"/>
      <c r="K115" s="389"/>
      <c r="L115" s="389"/>
      <c r="M115" s="389"/>
      <c r="N115" s="389"/>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row>
    <row r="116" spans="1:36" ht="15.75" customHeight="1">
      <c r="A116" s="389"/>
      <c r="B116" s="419" t="s">
        <v>65</v>
      </c>
      <c r="C116" s="423" t="s">
        <v>22</v>
      </c>
      <c r="D116" s="426"/>
      <c r="E116" s="426"/>
      <c r="F116" s="426"/>
      <c r="G116" s="426"/>
      <c r="H116" s="426"/>
      <c r="I116" s="426"/>
      <c r="J116" s="426"/>
      <c r="K116" s="389"/>
      <c r="L116" s="389"/>
      <c r="M116" s="389"/>
      <c r="N116" s="389"/>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row>
    <row r="117" spans="1:36" ht="15.75" customHeight="1">
      <c r="A117" s="389"/>
      <c r="B117" s="419"/>
      <c r="C117" s="426"/>
      <c r="D117" s="426"/>
      <c r="E117" s="426"/>
      <c r="F117" s="426"/>
      <c r="G117" s="426"/>
      <c r="H117" s="426"/>
      <c r="I117" s="426"/>
      <c r="J117" s="426"/>
      <c r="K117" s="389"/>
      <c r="L117" s="389"/>
      <c r="M117" s="389"/>
      <c r="N117" s="389"/>
      <c r="O117" s="425"/>
      <c r="P117" s="425"/>
      <c r="Q117" s="425"/>
      <c r="R117" s="425"/>
      <c r="S117" s="425"/>
      <c r="T117" s="425"/>
      <c r="U117" s="425"/>
      <c r="V117" s="425"/>
      <c r="W117" s="425"/>
      <c r="X117" s="425"/>
      <c r="Y117" s="425"/>
      <c r="Z117" s="425"/>
      <c r="AA117" s="425"/>
      <c r="AB117" s="425"/>
      <c r="AC117" s="425"/>
      <c r="AD117" s="425"/>
      <c r="AE117" s="425"/>
      <c r="AF117" s="425"/>
      <c r="AG117" s="425"/>
      <c r="AH117" s="425"/>
      <c r="AI117" s="425"/>
      <c r="AJ117" s="425"/>
    </row>
    <row r="118" spans="1:36" ht="15.75" customHeight="1">
      <c r="A118" s="389"/>
      <c r="B118" s="419"/>
      <c r="C118" s="426"/>
      <c r="D118" s="426"/>
      <c r="E118" s="426"/>
      <c r="F118" s="426"/>
      <c r="G118" s="426"/>
      <c r="H118" s="426"/>
      <c r="I118" s="426"/>
      <c r="J118" s="426"/>
      <c r="K118" s="389"/>
      <c r="L118" s="389"/>
      <c r="M118" s="389"/>
      <c r="N118" s="389"/>
      <c r="O118" s="425"/>
      <c r="P118" s="425"/>
      <c r="Q118" s="425"/>
      <c r="R118" s="425"/>
      <c r="S118" s="425"/>
      <c r="T118" s="425"/>
      <c r="U118" s="425"/>
      <c r="V118" s="425"/>
      <c r="W118" s="425"/>
      <c r="X118" s="425"/>
      <c r="Y118" s="425"/>
      <c r="Z118" s="425"/>
      <c r="AA118" s="425"/>
      <c r="AB118" s="425"/>
      <c r="AC118" s="425"/>
      <c r="AD118" s="425"/>
      <c r="AE118" s="425"/>
      <c r="AF118" s="425"/>
      <c r="AG118" s="425"/>
      <c r="AH118" s="425"/>
      <c r="AI118" s="425"/>
      <c r="AJ118" s="425"/>
    </row>
    <row r="119" spans="1:36" ht="15.75" customHeight="1">
      <c r="A119" s="389"/>
      <c r="B119" s="419"/>
      <c r="C119" s="426"/>
      <c r="D119" s="426"/>
      <c r="E119" s="426"/>
      <c r="F119" s="426"/>
      <c r="G119" s="426"/>
      <c r="H119" s="426"/>
      <c r="I119" s="426"/>
      <c r="J119" s="426"/>
      <c r="K119" s="389"/>
      <c r="L119" s="389"/>
      <c r="M119" s="389"/>
      <c r="N119" s="389"/>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row>
    <row r="120" spans="1:36" ht="15.75" customHeight="1">
      <c r="A120" s="389"/>
      <c r="B120" s="419"/>
      <c r="C120" s="430"/>
      <c r="D120" s="431"/>
      <c r="E120" s="431"/>
      <c r="F120" s="431"/>
      <c r="G120" s="431"/>
      <c r="H120" s="431"/>
      <c r="I120" s="431"/>
      <c r="J120" s="423"/>
      <c r="K120" s="389"/>
      <c r="L120" s="389"/>
      <c r="M120" s="389"/>
      <c r="N120" s="389"/>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row>
    <row r="121" spans="1:36" ht="15.75" customHeight="1">
      <c r="A121" s="389"/>
      <c r="B121" s="419"/>
      <c r="C121" s="390" t="s">
        <v>159</v>
      </c>
      <c r="D121" s="431"/>
      <c r="E121" s="431"/>
      <c r="F121" s="431"/>
      <c r="G121" s="431"/>
      <c r="H121" s="431"/>
      <c r="I121" s="431"/>
      <c r="J121" s="423"/>
      <c r="K121" s="389"/>
      <c r="L121" s="389"/>
      <c r="M121" s="389"/>
      <c r="N121" s="389"/>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row>
    <row r="122" spans="1:36" ht="15.75" customHeight="1">
      <c r="A122" s="389"/>
      <c r="B122" s="419"/>
      <c r="C122" s="389" t="str">
        <f>B3</f>
        <v>(Incorporated in Malaysia)</v>
      </c>
      <c r="D122" s="431"/>
      <c r="E122" s="431"/>
      <c r="F122" s="431"/>
      <c r="G122" s="431"/>
      <c r="H122" s="431"/>
      <c r="I122" s="431"/>
      <c r="J122" s="423"/>
      <c r="K122" s="389"/>
      <c r="L122" s="389"/>
      <c r="M122" s="389"/>
      <c r="N122" s="389"/>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row>
    <row r="123" spans="1:36" ht="15.75" customHeight="1">
      <c r="A123" s="389"/>
      <c r="B123" s="419"/>
      <c r="C123" s="389"/>
      <c r="D123" s="431"/>
      <c r="E123" s="431"/>
      <c r="F123" s="431"/>
      <c r="G123" s="431"/>
      <c r="H123" s="431"/>
      <c r="I123" s="431"/>
      <c r="J123" s="423"/>
      <c r="K123" s="389"/>
      <c r="L123" s="389"/>
      <c r="M123" s="389"/>
      <c r="N123" s="389"/>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5"/>
    </row>
    <row r="124" spans="1:36" ht="15.75" customHeight="1">
      <c r="A124" s="389"/>
      <c r="B124" s="429" t="s">
        <v>66</v>
      </c>
      <c r="C124" s="390" t="s">
        <v>83</v>
      </c>
      <c r="D124" s="431"/>
      <c r="E124" s="431"/>
      <c r="F124" s="431"/>
      <c r="G124" s="431"/>
      <c r="H124" s="431"/>
      <c r="I124" s="431"/>
      <c r="J124" s="423"/>
      <c r="K124" s="389"/>
      <c r="L124" s="389"/>
      <c r="M124" s="389"/>
      <c r="N124" s="389"/>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5"/>
      <c r="AJ124" s="425"/>
    </row>
    <row r="125" spans="1:36" ht="15.75" customHeight="1">
      <c r="A125" s="389"/>
      <c r="B125" s="419"/>
      <c r="C125" s="389"/>
      <c r="D125" s="431"/>
      <c r="E125" s="431"/>
      <c r="F125" s="431"/>
      <c r="G125" s="431"/>
      <c r="H125" s="431"/>
      <c r="I125" s="431"/>
      <c r="J125" s="423"/>
      <c r="K125" s="389"/>
      <c r="L125" s="389"/>
      <c r="M125" s="389"/>
      <c r="N125" s="389"/>
      <c r="O125" s="425"/>
      <c r="P125" s="425"/>
      <c r="Q125" s="425"/>
      <c r="R125" s="425"/>
      <c r="S125" s="425"/>
      <c r="T125" s="425"/>
      <c r="U125" s="425"/>
      <c r="V125" s="425"/>
      <c r="W125" s="425"/>
      <c r="X125" s="425"/>
      <c r="Y125" s="425"/>
      <c r="Z125" s="425"/>
      <c r="AA125" s="425"/>
      <c r="AB125" s="425"/>
      <c r="AC125" s="425"/>
      <c r="AD125" s="425"/>
      <c r="AE125" s="425"/>
      <c r="AF125" s="425"/>
      <c r="AG125" s="425"/>
      <c r="AH125" s="425"/>
      <c r="AI125" s="425"/>
      <c r="AJ125" s="425"/>
    </row>
    <row r="126" spans="1:36" ht="15.75" customHeight="1">
      <c r="A126" s="389"/>
      <c r="B126" s="419"/>
      <c r="C126" s="389"/>
      <c r="D126" s="431"/>
      <c r="E126" s="431"/>
      <c r="F126" s="431"/>
      <c r="G126" s="431"/>
      <c r="H126" s="431"/>
      <c r="I126" s="431"/>
      <c r="J126" s="423"/>
      <c r="K126" s="389"/>
      <c r="L126" s="389"/>
      <c r="M126" s="389"/>
      <c r="N126" s="389"/>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row>
    <row r="127" spans="1:36" ht="15.75" customHeight="1">
      <c r="A127" s="389"/>
      <c r="B127" s="419"/>
      <c r="C127" s="389"/>
      <c r="D127" s="431"/>
      <c r="E127" s="431"/>
      <c r="F127" s="431"/>
      <c r="G127" s="431"/>
      <c r="H127" s="431"/>
      <c r="I127" s="431"/>
      <c r="J127" s="423"/>
      <c r="K127" s="389"/>
      <c r="L127" s="389"/>
      <c r="M127" s="389"/>
      <c r="N127" s="389"/>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row>
    <row r="128" spans="1:36" ht="15.75" customHeight="1">
      <c r="A128" s="389"/>
      <c r="B128" s="419"/>
      <c r="C128" s="389"/>
      <c r="D128" s="431"/>
      <c r="E128" s="431"/>
      <c r="F128" s="431"/>
      <c r="G128" s="431"/>
      <c r="H128" s="431"/>
      <c r="I128" s="431"/>
      <c r="J128" s="423"/>
      <c r="K128" s="389"/>
      <c r="L128" s="389"/>
      <c r="M128" s="389"/>
      <c r="N128" s="389"/>
      <c r="O128" s="425"/>
      <c r="P128" s="425"/>
      <c r="Q128" s="425"/>
      <c r="R128" s="425"/>
      <c r="S128" s="425"/>
      <c r="T128" s="425"/>
      <c r="U128" s="425"/>
      <c r="V128" s="425"/>
      <c r="W128" s="425"/>
      <c r="X128" s="425"/>
      <c r="Y128" s="425"/>
      <c r="Z128" s="425"/>
      <c r="AA128" s="425"/>
      <c r="AB128" s="425"/>
      <c r="AC128" s="425"/>
      <c r="AD128" s="425"/>
      <c r="AE128" s="425"/>
      <c r="AF128" s="425"/>
      <c r="AG128" s="425"/>
      <c r="AH128" s="425"/>
      <c r="AI128" s="425"/>
      <c r="AJ128" s="425"/>
    </row>
    <row r="129" spans="1:36" ht="15.75" customHeight="1">
      <c r="A129" s="389"/>
      <c r="B129" s="419"/>
      <c r="C129" s="389"/>
      <c r="D129" s="431"/>
      <c r="E129" s="431"/>
      <c r="F129" s="431"/>
      <c r="G129" s="431"/>
      <c r="H129" s="431"/>
      <c r="I129" s="431"/>
      <c r="J129" s="423"/>
      <c r="K129" s="389"/>
      <c r="L129" s="389"/>
      <c r="M129" s="389"/>
      <c r="N129" s="389"/>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row>
    <row r="130" spans="1:36" ht="15.75" customHeight="1">
      <c r="A130" s="389"/>
      <c r="B130" s="419"/>
      <c r="C130" s="389"/>
      <c r="D130" s="431"/>
      <c r="E130" s="431"/>
      <c r="F130" s="431"/>
      <c r="G130" s="431"/>
      <c r="H130" s="431"/>
      <c r="I130" s="431"/>
      <c r="J130" s="423"/>
      <c r="K130" s="389"/>
      <c r="L130" s="389"/>
      <c r="M130" s="389"/>
      <c r="N130" s="389"/>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row>
    <row r="131" spans="1:36" ht="15.75" customHeight="1">
      <c r="A131" s="389"/>
      <c r="B131" s="429" t="s">
        <v>67</v>
      </c>
      <c r="C131" s="430" t="s">
        <v>8</v>
      </c>
      <c r="D131" s="431"/>
      <c r="E131" s="431"/>
      <c r="F131" s="431"/>
      <c r="G131" s="431"/>
      <c r="H131" s="431"/>
      <c r="I131" s="431"/>
      <c r="J131" s="423"/>
      <c r="K131" s="389"/>
      <c r="L131" s="389"/>
      <c r="M131" s="389"/>
      <c r="N131" s="389"/>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row>
    <row r="132" spans="1:36" ht="15.75" customHeight="1">
      <c r="A132" s="389"/>
      <c r="B132" s="419"/>
      <c r="C132" s="430"/>
      <c r="D132" s="431"/>
      <c r="E132" s="431"/>
      <c r="F132" s="431"/>
      <c r="G132" s="431"/>
      <c r="H132" s="431"/>
      <c r="I132" s="431"/>
      <c r="J132" s="423"/>
      <c r="K132" s="389"/>
      <c r="L132" s="389"/>
      <c r="M132" s="389"/>
      <c r="N132" s="389"/>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row>
    <row r="133" spans="1:36" ht="15.75" customHeight="1">
      <c r="A133" s="389"/>
      <c r="B133" s="419"/>
      <c r="C133" s="430"/>
      <c r="D133" s="431"/>
      <c r="E133" s="431"/>
      <c r="F133" s="431"/>
      <c r="G133" s="431"/>
      <c r="H133" s="431"/>
      <c r="I133" s="431"/>
      <c r="J133" s="423"/>
      <c r="K133" s="389"/>
      <c r="L133" s="389"/>
      <c r="M133" s="389"/>
      <c r="N133" s="389"/>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row>
    <row r="134" spans="1:36" ht="15.75" customHeight="1">
      <c r="A134" s="389"/>
      <c r="B134" s="419"/>
      <c r="C134" s="430"/>
      <c r="D134" s="431"/>
      <c r="E134" s="431"/>
      <c r="F134" s="431"/>
      <c r="G134" s="431"/>
      <c r="H134" s="431"/>
      <c r="I134" s="431"/>
      <c r="J134" s="423"/>
      <c r="K134" s="389"/>
      <c r="L134" s="389"/>
      <c r="M134" s="389"/>
      <c r="N134" s="389"/>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row>
    <row r="135" spans="1:36" ht="15.75" customHeight="1">
      <c r="A135" s="389"/>
      <c r="B135" s="419"/>
      <c r="D135" s="389"/>
      <c r="E135" s="389"/>
      <c r="F135" s="389"/>
      <c r="G135" s="431"/>
      <c r="H135" s="431"/>
      <c r="I135" s="431"/>
      <c r="J135" s="423"/>
      <c r="K135" s="389"/>
      <c r="L135" s="389"/>
      <c r="M135" s="389"/>
      <c r="N135" s="389"/>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row>
    <row r="136" spans="1:36" ht="15.75" customHeight="1">
      <c r="A136" s="389"/>
      <c r="B136" s="419"/>
      <c r="D136" s="389"/>
      <c r="E136" s="389"/>
      <c r="F136" s="389"/>
      <c r="G136" s="431"/>
      <c r="H136" s="431"/>
      <c r="I136" s="431"/>
      <c r="J136" s="423"/>
      <c r="K136" s="389"/>
      <c r="L136" s="389"/>
      <c r="M136" s="389"/>
      <c r="N136" s="389"/>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row>
    <row r="137" spans="1:36" ht="15.75" customHeight="1">
      <c r="A137" s="389"/>
      <c r="B137" s="419" t="s">
        <v>68</v>
      </c>
      <c r="C137" s="423" t="s">
        <v>23</v>
      </c>
      <c r="D137" s="389"/>
      <c r="E137" s="389"/>
      <c r="F137" s="389"/>
      <c r="G137" s="389"/>
      <c r="H137" s="389"/>
      <c r="I137" s="389"/>
      <c r="J137" s="423"/>
      <c r="K137" s="389"/>
      <c r="L137" s="389"/>
      <c r="M137" s="389"/>
      <c r="N137" s="389"/>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row>
    <row r="138" spans="1:36" ht="15.75" customHeight="1">
      <c r="A138" s="389"/>
      <c r="B138" s="389"/>
      <c r="C138" s="389"/>
      <c r="D138" s="389"/>
      <c r="E138" s="389"/>
      <c r="F138" s="389"/>
      <c r="G138" s="389"/>
      <c r="H138" s="389"/>
      <c r="I138" s="389"/>
      <c r="J138" s="423"/>
      <c r="K138" s="389"/>
      <c r="L138" s="389"/>
      <c r="M138" s="389"/>
      <c r="N138" s="389"/>
      <c r="O138" s="425"/>
      <c r="P138" s="425"/>
      <c r="Q138" s="425"/>
      <c r="R138" s="425"/>
      <c r="S138" s="425"/>
      <c r="T138" s="425"/>
      <c r="U138" s="425"/>
      <c r="V138" s="425"/>
      <c r="W138" s="425"/>
      <c r="X138" s="425"/>
      <c r="Y138" s="425"/>
      <c r="Z138" s="425"/>
      <c r="AA138" s="425"/>
      <c r="AB138" s="425"/>
      <c r="AC138" s="425"/>
      <c r="AD138" s="425"/>
      <c r="AE138" s="425"/>
      <c r="AF138" s="425"/>
      <c r="AG138" s="425"/>
      <c r="AH138" s="425"/>
      <c r="AI138" s="425"/>
      <c r="AJ138" s="425"/>
    </row>
    <row r="139" spans="1:36" ht="15.75" customHeight="1">
      <c r="A139" s="389"/>
      <c r="B139" s="389"/>
      <c r="C139" s="389"/>
      <c r="D139" s="389"/>
      <c r="E139" s="389"/>
      <c r="F139" s="389"/>
      <c r="G139" s="389"/>
      <c r="H139" s="389"/>
      <c r="I139" s="389"/>
      <c r="J139" s="423"/>
      <c r="K139" s="389"/>
      <c r="L139" s="389"/>
      <c r="M139" s="389"/>
      <c r="N139" s="389"/>
      <c r="O139" s="425"/>
      <c r="P139" s="425"/>
      <c r="Q139" s="425"/>
      <c r="R139" s="425"/>
      <c r="S139" s="425"/>
      <c r="T139" s="425"/>
      <c r="U139" s="425"/>
      <c r="V139" s="425"/>
      <c r="W139" s="425"/>
      <c r="X139" s="425"/>
      <c r="Y139" s="425"/>
      <c r="Z139" s="425"/>
      <c r="AA139" s="425"/>
      <c r="AB139" s="425"/>
      <c r="AC139" s="425"/>
      <c r="AD139" s="425"/>
      <c r="AE139" s="425"/>
      <c r="AF139" s="425"/>
      <c r="AG139" s="425"/>
      <c r="AH139" s="425"/>
      <c r="AI139" s="425"/>
      <c r="AJ139" s="425"/>
    </row>
    <row r="140" spans="1:36" ht="15.75" customHeight="1">
      <c r="A140" s="389"/>
      <c r="B140" s="389"/>
      <c r="C140" s="389"/>
      <c r="D140" s="389"/>
      <c r="E140" s="389"/>
      <c r="F140" s="389"/>
      <c r="G140" s="389"/>
      <c r="H140" s="389"/>
      <c r="I140" s="389"/>
      <c r="J140" s="423"/>
      <c r="K140" s="389"/>
      <c r="L140" s="389"/>
      <c r="M140" s="389"/>
      <c r="N140" s="389"/>
      <c r="O140" s="425"/>
      <c r="P140" s="425"/>
      <c r="Q140" s="425"/>
      <c r="R140" s="425"/>
      <c r="S140" s="425"/>
      <c r="T140" s="425"/>
      <c r="U140" s="425"/>
      <c r="V140" s="425"/>
      <c r="W140" s="425"/>
      <c r="X140" s="425"/>
      <c r="Y140" s="425"/>
      <c r="Z140" s="425"/>
      <c r="AA140" s="425"/>
      <c r="AB140" s="425"/>
      <c r="AC140" s="425"/>
      <c r="AD140" s="425"/>
      <c r="AE140" s="425"/>
      <c r="AF140" s="425"/>
      <c r="AG140" s="425"/>
      <c r="AH140" s="425"/>
      <c r="AI140" s="425"/>
      <c r="AJ140" s="425"/>
    </row>
    <row r="141" spans="1:36" ht="15.75" customHeight="1">
      <c r="A141" s="389"/>
      <c r="B141" s="389"/>
      <c r="C141" s="389"/>
      <c r="D141" s="389"/>
      <c r="E141" s="389"/>
      <c r="F141" s="389"/>
      <c r="G141" s="389"/>
      <c r="H141" s="389"/>
      <c r="I141" s="389"/>
      <c r="J141" s="423"/>
      <c r="K141" s="389"/>
      <c r="L141" s="389"/>
      <c r="M141" s="389"/>
      <c r="N141" s="389"/>
      <c r="O141" s="425"/>
      <c r="P141" s="425"/>
      <c r="Q141" s="425"/>
      <c r="R141" s="425"/>
      <c r="S141" s="425"/>
      <c r="T141" s="425"/>
      <c r="U141" s="425"/>
      <c r="V141" s="425"/>
      <c r="W141" s="425"/>
      <c r="X141" s="425"/>
      <c r="Y141" s="425"/>
      <c r="Z141" s="425"/>
      <c r="AA141" s="425"/>
      <c r="AB141" s="425"/>
      <c r="AC141" s="425"/>
      <c r="AD141" s="425"/>
      <c r="AE141" s="425"/>
      <c r="AF141" s="425"/>
      <c r="AG141" s="425"/>
      <c r="AH141" s="425"/>
      <c r="AI141" s="425"/>
      <c r="AJ141" s="425"/>
    </row>
    <row r="142" spans="1:36" ht="15.75" customHeight="1">
      <c r="A142" s="389"/>
      <c r="B142" s="419" t="s">
        <v>69</v>
      </c>
      <c r="C142" s="423" t="s">
        <v>72</v>
      </c>
      <c r="D142" s="422"/>
      <c r="E142" s="422"/>
      <c r="F142" s="422"/>
      <c r="G142" s="422"/>
      <c r="H142" s="422"/>
      <c r="I142" s="422"/>
      <c r="J142" s="423"/>
      <c r="K142" s="389"/>
      <c r="L142" s="389"/>
      <c r="M142" s="389"/>
      <c r="N142" s="389"/>
      <c r="O142" s="425"/>
      <c r="P142" s="425"/>
      <c r="Q142" s="425"/>
      <c r="R142" s="425"/>
      <c r="S142" s="425"/>
      <c r="T142" s="425"/>
      <c r="U142" s="425"/>
      <c r="V142" s="425"/>
      <c r="W142" s="425"/>
      <c r="X142" s="425"/>
      <c r="Y142" s="425"/>
      <c r="Z142" s="425"/>
      <c r="AA142" s="425"/>
      <c r="AB142" s="425"/>
      <c r="AC142" s="425"/>
      <c r="AD142" s="425"/>
      <c r="AE142" s="425"/>
      <c r="AF142" s="425"/>
      <c r="AG142" s="425"/>
      <c r="AH142" s="425"/>
      <c r="AI142" s="425"/>
      <c r="AJ142" s="425"/>
    </row>
    <row r="143" spans="1:36" ht="15.75" customHeight="1">
      <c r="A143" s="389"/>
      <c r="B143" s="419"/>
      <c r="C143" s="423"/>
      <c r="D143" s="422"/>
      <c r="E143" s="422"/>
      <c r="F143" s="422"/>
      <c r="G143" s="422"/>
      <c r="H143" s="422"/>
      <c r="I143" s="422"/>
      <c r="J143" s="423"/>
      <c r="K143" s="389"/>
      <c r="L143" s="389"/>
      <c r="M143" s="389"/>
      <c r="N143" s="389"/>
      <c r="O143" s="425"/>
      <c r="P143" s="425"/>
      <c r="Q143" s="425"/>
      <c r="R143" s="425"/>
      <c r="S143" s="425"/>
      <c r="T143" s="425"/>
      <c r="U143" s="425"/>
      <c r="V143" s="425"/>
      <c r="W143" s="425"/>
      <c r="X143" s="425"/>
      <c r="Y143" s="425"/>
      <c r="Z143" s="425"/>
      <c r="AA143" s="425"/>
      <c r="AB143" s="425"/>
      <c r="AC143" s="425"/>
      <c r="AD143" s="425"/>
      <c r="AE143" s="425"/>
      <c r="AF143" s="425"/>
      <c r="AG143" s="425"/>
      <c r="AH143" s="425"/>
      <c r="AI143" s="425"/>
      <c r="AJ143" s="425"/>
    </row>
    <row r="144" spans="1:36" ht="15.75" customHeight="1">
      <c r="A144" s="389"/>
      <c r="B144" s="419"/>
      <c r="C144" s="426"/>
      <c r="D144" s="426"/>
      <c r="E144" s="426"/>
      <c r="F144" s="426"/>
      <c r="G144" s="426"/>
      <c r="H144" s="426"/>
      <c r="I144" s="426"/>
      <c r="J144" s="423"/>
      <c r="K144" s="389"/>
      <c r="L144" s="389"/>
      <c r="M144" s="389"/>
      <c r="N144" s="389"/>
      <c r="O144" s="425"/>
      <c r="P144" s="425"/>
      <c r="Q144" s="425"/>
      <c r="R144" s="425"/>
      <c r="S144" s="425"/>
      <c r="T144" s="425"/>
      <c r="U144" s="425"/>
      <c r="V144" s="425"/>
      <c r="W144" s="425"/>
      <c r="X144" s="425"/>
      <c r="Y144" s="425"/>
      <c r="Z144" s="425"/>
      <c r="AA144" s="425"/>
      <c r="AB144" s="425"/>
      <c r="AC144" s="425"/>
      <c r="AD144" s="425"/>
      <c r="AE144" s="425"/>
      <c r="AF144" s="425"/>
      <c r="AG144" s="425"/>
      <c r="AH144" s="425"/>
      <c r="AI144" s="425"/>
      <c r="AJ144" s="425"/>
    </row>
    <row r="145" spans="1:36" ht="15.75" customHeight="1">
      <c r="A145" s="389"/>
      <c r="B145" s="419"/>
      <c r="C145" s="426"/>
      <c r="D145" s="426"/>
      <c r="E145" s="426"/>
      <c r="F145" s="426"/>
      <c r="G145" s="426"/>
      <c r="H145" s="426"/>
      <c r="I145" s="426"/>
      <c r="J145" s="423"/>
      <c r="K145" s="389"/>
      <c r="L145" s="389"/>
      <c r="M145" s="389"/>
      <c r="N145" s="389"/>
      <c r="O145" s="425"/>
      <c r="P145" s="425"/>
      <c r="Q145" s="425"/>
      <c r="R145" s="425"/>
      <c r="S145" s="425"/>
      <c r="T145" s="425"/>
      <c r="U145" s="425"/>
      <c r="V145" s="425"/>
      <c r="W145" s="425"/>
      <c r="X145" s="425"/>
      <c r="Y145" s="425"/>
      <c r="Z145" s="425"/>
      <c r="AA145" s="425"/>
      <c r="AB145" s="425"/>
      <c r="AC145" s="425"/>
      <c r="AD145" s="425"/>
      <c r="AE145" s="425"/>
      <c r="AF145" s="425"/>
      <c r="AG145" s="425"/>
      <c r="AH145" s="425"/>
      <c r="AI145" s="425"/>
      <c r="AJ145" s="425"/>
    </row>
    <row r="146" spans="1:36" ht="15.75" customHeight="1">
      <c r="A146" s="389"/>
      <c r="B146" s="419"/>
      <c r="C146" s="426"/>
      <c r="D146" s="426"/>
      <c r="E146" s="426"/>
      <c r="F146" s="426"/>
      <c r="G146" s="426"/>
      <c r="H146" s="426"/>
      <c r="I146" s="426"/>
      <c r="J146" s="423"/>
      <c r="K146" s="389"/>
      <c r="L146" s="389"/>
      <c r="M146" s="389"/>
      <c r="N146" s="389"/>
      <c r="O146" s="425"/>
      <c r="P146" s="425"/>
      <c r="Q146" s="425"/>
      <c r="R146" s="425"/>
      <c r="S146" s="425"/>
      <c r="T146" s="425"/>
      <c r="U146" s="425"/>
      <c r="V146" s="425"/>
      <c r="W146" s="425"/>
      <c r="X146" s="425"/>
      <c r="Y146" s="425"/>
      <c r="Z146" s="425"/>
      <c r="AA146" s="425"/>
      <c r="AB146" s="425"/>
      <c r="AC146" s="425"/>
      <c r="AD146" s="425"/>
      <c r="AE146" s="425"/>
      <c r="AF146" s="425"/>
      <c r="AG146" s="425"/>
      <c r="AH146" s="425"/>
      <c r="AI146" s="425"/>
      <c r="AJ146" s="425"/>
    </row>
    <row r="147" spans="1:71" ht="15.75" customHeight="1">
      <c r="A147" s="389"/>
      <c r="B147" s="419" t="s">
        <v>70</v>
      </c>
      <c r="C147" s="423" t="s">
        <v>24</v>
      </c>
      <c r="D147" s="422"/>
      <c r="E147" s="422"/>
      <c r="F147" s="422"/>
      <c r="G147" s="422"/>
      <c r="H147" s="422"/>
      <c r="I147" s="422"/>
      <c r="J147" s="422"/>
      <c r="K147" s="397"/>
      <c r="L147" s="397"/>
      <c r="M147" s="397"/>
      <c r="N147" s="397"/>
      <c r="O147" s="397"/>
      <c r="P147" s="397"/>
      <c r="Q147" s="397"/>
      <c r="R147" s="397"/>
      <c r="S147" s="397"/>
      <c r="T147" s="397"/>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7"/>
      <c r="AY147" s="397"/>
      <c r="AZ147" s="397"/>
      <c r="BA147" s="397"/>
      <c r="BB147" s="397"/>
      <c r="BC147" s="397"/>
      <c r="BD147" s="397"/>
      <c r="BE147" s="397"/>
      <c r="BF147" s="397"/>
      <c r="BG147" s="397"/>
      <c r="BH147" s="397"/>
      <c r="BI147" s="397"/>
      <c r="BJ147" s="397"/>
      <c r="BK147" s="397"/>
      <c r="BL147" s="397"/>
      <c r="BM147" s="397"/>
      <c r="BN147" s="397"/>
      <c r="BO147" s="397"/>
      <c r="BP147" s="397"/>
      <c r="BQ147" s="397"/>
      <c r="BR147" s="397"/>
      <c r="BS147" s="397"/>
    </row>
    <row r="148" spans="1:71" ht="15.75" customHeight="1">
      <c r="A148" s="389"/>
      <c r="B148" s="419"/>
      <c r="C148" s="423"/>
      <c r="D148" s="422"/>
      <c r="E148" s="422"/>
      <c r="F148" s="422"/>
      <c r="G148" s="422"/>
      <c r="H148" s="422"/>
      <c r="I148" s="422"/>
      <c r="J148" s="422"/>
      <c r="K148" s="397"/>
      <c r="L148" s="397"/>
      <c r="M148" s="397"/>
      <c r="N148" s="397"/>
      <c r="O148" s="397"/>
      <c r="P148" s="397"/>
      <c r="Q148" s="397"/>
      <c r="R148" s="397"/>
      <c r="S148" s="397"/>
      <c r="T148" s="397"/>
      <c r="U148" s="397"/>
      <c r="V148" s="397"/>
      <c r="W148" s="397"/>
      <c r="X148" s="397"/>
      <c r="Y148" s="397"/>
      <c r="Z148" s="397"/>
      <c r="AA148" s="397"/>
      <c r="AB148" s="397"/>
      <c r="AC148" s="397"/>
      <c r="AD148" s="397"/>
      <c r="AE148" s="397"/>
      <c r="AF148" s="397"/>
      <c r="AG148" s="397"/>
      <c r="AH148" s="397"/>
      <c r="AI148" s="397"/>
      <c r="AJ148" s="397"/>
      <c r="AK148" s="397"/>
      <c r="AL148" s="397"/>
      <c r="AM148" s="397"/>
      <c r="AN148" s="397"/>
      <c r="AO148" s="397"/>
      <c r="AP148" s="397"/>
      <c r="AQ148" s="397"/>
      <c r="AR148" s="397"/>
      <c r="AS148" s="397"/>
      <c r="AT148" s="397"/>
      <c r="AU148" s="397"/>
      <c r="AV148" s="397"/>
      <c r="AW148" s="397"/>
      <c r="AX148" s="397"/>
      <c r="AY148" s="397"/>
      <c r="AZ148" s="397"/>
      <c r="BA148" s="397"/>
      <c r="BB148" s="397"/>
      <c r="BC148" s="397"/>
      <c r="BD148" s="397"/>
      <c r="BE148" s="397"/>
      <c r="BF148" s="397"/>
      <c r="BG148" s="397"/>
      <c r="BH148" s="397"/>
      <c r="BI148" s="397"/>
      <c r="BJ148" s="397"/>
      <c r="BK148" s="397"/>
      <c r="BL148" s="397"/>
      <c r="BM148" s="397"/>
      <c r="BN148" s="397"/>
      <c r="BO148" s="397"/>
      <c r="BP148" s="397"/>
      <c r="BQ148" s="397"/>
      <c r="BR148" s="397"/>
      <c r="BS148" s="397"/>
    </row>
    <row r="149" spans="1:71" ht="15.75" customHeight="1">
      <c r="A149" s="389"/>
      <c r="B149" s="419"/>
      <c r="C149" s="398"/>
      <c r="D149" s="398"/>
      <c r="E149" s="398"/>
      <c r="F149" s="398"/>
      <c r="G149" s="398"/>
      <c r="H149" s="398"/>
      <c r="I149" s="398"/>
      <c r="J149" s="422"/>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397"/>
      <c r="AL149" s="397"/>
      <c r="AM149" s="397"/>
      <c r="AN149" s="397"/>
      <c r="AO149" s="397"/>
      <c r="AP149" s="397"/>
      <c r="AQ149" s="397"/>
      <c r="AR149" s="397"/>
      <c r="AS149" s="397"/>
      <c r="AT149" s="397"/>
      <c r="AU149" s="397"/>
      <c r="AV149" s="397"/>
      <c r="AW149" s="397"/>
      <c r="AX149" s="397"/>
      <c r="AY149" s="397"/>
      <c r="AZ149" s="397"/>
      <c r="BA149" s="397"/>
      <c r="BB149" s="397"/>
      <c r="BC149" s="397"/>
      <c r="BD149" s="397"/>
      <c r="BE149" s="397"/>
      <c r="BF149" s="397"/>
      <c r="BG149" s="397"/>
      <c r="BH149" s="397"/>
      <c r="BI149" s="397"/>
      <c r="BJ149" s="397"/>
      <c r="BK149" s="397"/>
      <c r="BL149" s="397"/>
      <c r="BM149" s="397"/>
      <c r="BN149" s="397"/>
      <c r="BO149" s="397"/>
      <c r="BP149" s="397"/>
      <c r="BQ149" s="397"/>
      <c r="BR149" s="397"/>
      <c r="BS149" s="397"/>
    </row>
    <row r="150" spans="1:71" ht="15.75" customHeight="1">
      <c r="A150" s="389"/>
      <c r="B150" s="419"/>
      <c r="C150" s="398"/>
      <c r="D150" s="398"/>
      <c r="E150" s="398"/>
      <c r="F150" s="398"/>
      <c r="G150" s="398"/>
      <c r="H150" s="398"/>
      <c r="I150" s="398"/>
      <c r="J150" s="422"/>
      <c r="K150" s="389"/>
      <c r="L150" s="397"/>
      <c r="M150" s="397"/>
      <c r="N150" s="397"/>
      <c r="O150" s="397"/>
      <c r="P150" s="397"/>
      <c r="Q150" s="397"/>
      <c r="R150" s="397"/>
      <c r="S150" s="397"/>
      <c r="T150" s="397"/>
      <c r="U150" s="397"/>
      <c r="V150" s="397"/>
      <c r="W150" s="397"/>
      <c r="X150" s="397"/>
      <c r="Y150" s="397"/>
      <c r="Z150" s="397"/>
      <c r="AA150" s="397"/>
      <c r="AB150" s="397"/>
      <c r="AC150" s="397"/>
      <c r="AD150" s="397"/>
      <c r="AE150" s="397"/>
      <c r="AF150" s="397"/>
      <c r="AG150" s="397"/>
      <c r="AH150" s="397"/>
      <c r="AI150" s="397"/>
      <c r="AJ150" s="397"/>
      <c r="AK150" s="397"/>
      <c r="AL150" s="397"/>
      <c r="AM150" s="397"/>
      <c r="AN150" s="397"/>
      <c r="AO150" s="397"/>
      <c r="AP150" s="397"/>
      <c r="AQ150" s="397"/>
      <c r="AR150" s="397"/>
      <c r="AS150" s="397"/>
      <c r="AT150" s="397"/>
      <c r="AU150" s="397"/>
      <c r="AV150" s="397"/>
      <c r="AW150" s="397"/>
      <c r="AX150" s="397"/>
      <c r="AY150" s="397"/>
      <c r="AZ150" s="397"/>
      <c r="BA150" s="397"/>
      <c r="BB150" s="397"/>
      <c r="BC150" s="397"/>
      <c r="BD150" s="397"/>
      <c r="BE150" s="397"/>
      <c r="BF150" s="397"/>
      <c r="BG150" s="397"/>
      <c r="BH150" s="397"/>
      <c r="BI150" s="397"/>
      <c r="BJ150" s="397"/>
      <c r="BK150" s="397"/>
      <c r="BL150" s="397"/>
      <c r="BM150" s="397"/>
      <c r="BN150" s="397"/>
      <c r="BO150" s="397"/>
      <c r="BP150" s="397"/>
      <c r="BQ150" s="397"/>
      <c r="BR150" s="397"/>
      <c r="BS150" s="397"/>
    </row>
    <row r="151" spans="1:71" ht="15.75" customHeight="1">
      <c r="A151" s="389"/>
      <c r="B151" s="419"/>
      <c r="C151" s="389"/>
      <c r="D151" s="398"/>
      <c r="E151" s="398"/>
      <c r="F151" s="398"/>
      <c r="G151" s="398"/>
      <c r="I151" s="432" t="s">
        <v>1</v>
      </c>
      <c r="J151" s="422"/>
      <c r="K151" s="389"/>
      <c r="L151" s="397"/>
      <c r="M151" s="397"/>
      <c r="O151" s="397"/>
      <c r="P151" s="397"/>
      <c r="Q151" s="397"/>
      <c r="R151" s="397"/>
      <c r="S151" s="397"/>
      <c r="T151" s="397"/>
      <c r="U151" s="397"/>
      <c r="V151" s="397"/>
      <c r="W151" s="397"/>
      <c r="X151" s="397"/>
      <c r="Y151" s="397"/>
      <c r="Z151" s="397"/>
      <c r="AA151" s="397"/>
      <c r="AB151" s="397"/>
      <c r="AC151" s="397"/>
      <c r="AD151" s="397"/>
      <c r="AE151" s="397"/>
      <c r="AF151" s="397"/>
      <c r="AG151" s="397"/>
      <c r="AH151" s="397"/>
      <c r="AI151" s="397"/>
      <c r="AJ151" s="397"/>
      <c r="AK151" s="397"/>
      <c r="AL151" s="397"/>
      <c r="AM151" s="397"/>
      <c r="AN151" s="397"/>
      <c r="AO151" s="397"/>
      <c r="AP151" s="397"/>
      <c r="AQ151" s="397"/>
      <c r="AR151" s="397"/>
      <c r="AS151" s="397"/>
      <c r="AT151" s="397"/>
      <c r="AU151" s="397"/>
      <c r="AV151" s="397"/>
      <c r="AW151" s="397"/>
      <c r="AX151" s="397"/>
      <c r="AY151" s="397"/>
      <c r="AZ151" s="397"/>
      <c r="BA151" s="397"/>
      <c r="BB151" s="397"/>
      <c r="BC151" s="397"/>
      <c r="BD151" s="397"/>
      <c r="BE151" s="397"/>
      <c r="BF151" s="397"/>
      <c r="BG151" s="397"/>
      <c r="BH151" s="397"/>
      <c r="BI151" s="397"/>
      <c r="BJ151" s="397"/>
      <c r="BK151" s="397"/>
      <c r="BL151" s="397"/>
      <c r="BM151" s="397"/>
      <c r="BN151" s="397"/>
      <c r="BO151" s="397"/>
      <c r="BP151" s="397"/>
      <c r="BQ151" s="397"/>
      <c r="BR151" s="397"/>
      <c r="BS151" s="397"/>
    </row>
    <row r="152" spans="1:71" ht="15.75" customHeight="1">
      <c r="A152" s="389"/>
      <c r="B152" s="419"/>
      <c r="C152" s="398" t="s">
        <v>116</v>
      </c>
      <c r="D152" s="398"/>
      <c r="E152" s="398"/>
      <c r="F152" s="398"/>
      <c r="G152" s="398"/>
      <c r="I152" s="398"/>
      <c r="J152" s="422"/>
      <c r="K152" s="389"/>
      <c r="L152" s="397"/>
      <c r="M152" s="397"/>
      <c r="O152" s="397"/>
      <c r="P152" s="397"/>
      <c r="Q152" s="397"/>
      <c r="R152" s="397"/>
      <c r="S152" s="397"/>
      <c r="T152" s="397"/>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397"/>
      <c r="AV152" s="397"/>
      <c r="AW152" s="397"/>
      <c r="AX152" s="397"/>
      <c r="AY152" s="397"/>
      <c r="AZ152" s="397"/>
      <c r="BA152" s="397"/>
      <c r="BB152" s="397"/>
      <c r="BC152" s="397"/>
      <c r="BD152" s="397"/>
      <c r="BE152" s="397"/>
      <c r="BF152" s="397"/>
      <c r="BG152" s="397"/>
      <c r="BH152" s="397"/>
      <c r="BI152" s="397"/>
      <c r="BJ152" s="397"/>
      <c r="BK152" s="397"/>
      <c r="BL152" s="397"/>
      <c r="BM152" s="397"/>
      <c r="BN152" s="397"/>
      <c r="BO152" s="397"/>
      <c r="BP152" s="397"/>
      <c r="BQ152" s="397"/>
      <c r="BR152" s="397"/>
      <c r="BS152" s="397"/>
    </row>
    <row r="153" spans="1:71" ht="15.75" customHeight="1">
      <c r="A153" s="389"/>
      <c r="B153" s="419"/>
      <c r="C153" s="398" t="s">
        <v>261</v>
      </c>
      <c r="D153" s="398"/>
      <c r="E153" s="398"/>
      <c r="F153" s="398"/>
      <c r="G153" s="398"/>
      <c r="I153" s="398"/>
      <c r="J153" s="422"/>
      <c r="K153" s="389"/>
      <c r="L153" s="397"/>
      <c r="M153" s="397"/>
      <c r="O153" s="397"/>
      <c r="P153" s="397"/>
      <c r="Q153" s="397"/>
      <c r="R153" s="397"/>
      <c r="S153" s="397"/>
      <c r="T153" s="397"/>
      <c r="U153" s="397"/>
      <c r="V153" s="397"/>
      <c r="W153" s="397"/>
      <c r="X153" s="397"/>
      <c r="Y153" s="397"/>
      <c r="Z153" s="397"/>
      <c r="AA153" s="397"/>
      <c r="AB153" s="397"/>
      <c r="AC153" s="397"/>
      <c r="AD153" s="397"/>
      <c r="AE153" s="397"/>
      <c r="AF153" s="397"/>
      <c r="AG153" s="397"/>
      <c r="AH153" s="397"/>
      <c r="AI153" s="397"/>
      <c r="AJ153" s="397"/>
      <c r="AK153" s="397"/>
      <c r="AL153" s="397"/>
      <c r="AM153" s="397"/>
      <c r="AN153" s="397"/>
      <c r="AO153" s="397"/>
      <c r="AP153" s="397"/>
      <c r="AQ153" s="397"/>
      <c r="AR153" s="397"/>
      <c r="AS153" s="397"/>
      <c r="AT153" s="397"/>
      <c r="AU153" s="397"/>
      <c r="AV153" s="397"/>
      <c r="AW153" s="397"/>
      <c r="AX153" s="397"/>
      <c r="AY153" s="397"/>
      <c r="AZ153" s="397"/>
      <c r="BA153" s="397"/>
      <c r="BB153" s="397"/>
      <c r="BC153" s="397"/>
      <c r="BD153" s="397"/>
      <c r="BE153" s="397"/>
      <c r="BF153" s="397"/>
      <c r="BG153" s="397"/>
      <c r="BH153" s="397"/>
      <c r="BI153" s="397"/>
      <c r="BJ153" s="397"/>
      <c r="BK153" s="397"/>
      <c r="BL153" s="397"/>
      <c r="BM153" s="397"/>
      <c r="BN153" s="397"/>
      <c r="BO153" s="397"/>
      <c r="BP153" s="397"/>
      <c r="BQ153" s="397"/>
      <c r="BR153" s="397"/>
      <c r="BS153" s="397"/>
    </row>
    <row r="154" spans="1:71" ht="15.75" customHeight="1" thickBot="1">
      <c r="A154" s="389"/>
      <c r="B154" s="419"/>
      <c r="C154" s="398" t="s">
        <v>264</v>
      </c>
      <c r="D154" s="398"/>
      <c r="E154" s="398"/>
      <c r="F154" s="398"/>
      <c r="G154" s="398"/>
      <c r="I154" s="507">
        <v>90079</v>
      </c>
      <c r="J154" s="500"/>
      <c r="K154" s="404"/>
      <c r="L154" s="410"/>
      <c r="M154" s="410"/>
      <c r="N154" s="405"/>
      <c r="O154" s="410"/>
      <c r="P154" s="410"/>
      <c r="Q154" s="410"/>
      <c r="R154" s="410"/>
      <c r="S154" s="410"/>
      <c r="T154" s="410"/>
      <c r="U154" s="397"/>
      <c r="V154" s="397"/>
      <c r="W154" s="397"/>
      <c r="X154" s="397"/>
      <c r="Y154" s="397"/>
      <c r="Z154" s="397"/>
      <c r="AA154" s="397"/>
      <c r="AB154" s="397"/>
      <c r="AC154" s="397"/>
      <c r="AD154" s="397"/>
      <c r="AE154" s="397"/>
      <c r="AF154" s="397"/>
      <c r="AG154" s="397"/>
      <c r="AH154" s="397"/>
      <c r="AI154" s="397"/>
      <c r="AJ154" s="397"/>
      <c r="AK154" s="397"/>
      <c r="AL154" s="397"/>
      <c r="AM154" s="397"/>
      <c r="AN154" s="397"/>
      <c r="AO154" s="397"/>
      <c r="AP154" s="397"/>
      <c r="AQ154" s="397"/>
      <c r="AR154" s="397"/>
      <c r="AS154" s="397"/>
      <c r="AT154" s="397"/>
      <c r="AU154" s="397"/>
      <c r="AV154" s="397"/>
      <c r="AW154" s="397"/>
      <c r="AX154" s="397"/>
      <c r="AY154" s="397"/>
      <c r="AZ154" s="397"/>
      <c r="BA154" s="397"/>
      <c r="BB154" s="397"/>
      <c r="BC154" s="397"/>
      <c r="BD154" s="397"/>
      <c r="BE154" s="397"/>
      <c r="BF154" s="397"/>
      <c r="BG154" s="397"/>
      <c r="BH154" s="397"/>
      <c r="BI154" s="397"/>
      <c r="BJ154" s="397"/>
      <c r="BK154" s="397"/>
      <c r="BL154" s="397"/>
      <c r="BM154" s="397"/>
      <c r="BN154" s="397"/>
      <c r="BO154" s="397"/>
      <c r="BP154" s="397"/>
      <c r="BQ154" s="397"/>
      <c r="BR154" s="397"/>
      <c r="BS154" s="397"/>
    </row>
    <row r="155" spans="1:71" ht="15.75" customHeight="1" thickTop="1">
      <c r="A155" s="389"/>
      <c r="B155" s="419"/>
      <c r="C155" s="398"/>
      <c r="D155" s="398"/>
      <c r="E155" s="398"/>
      <c r="F155" s="398"/>
      <c r="G155" s="398"/>
      <c r="I155" s="433"/>
      <c r="J155" s="500"/>
      <c r="K155" s="404"/>
      <c r="L155" s="410"/>
      <c r="M155" s="410"/>
      <c r="N155" s="405"/>
      <c r="O155" s="410"/>
      <c r="P155" s="410"/>
      <c r="Q155" s="410"/>
      <c r="R155" s="410"/>
      <c r="S155" s="410"/>
      <c r="T155" s="410"/>
      <c r="U155" s="397"/>
      <c r="V155" s="397"/>
      <c r="W155" s="397"/>
      <c r="X155" s="397"/>
      <c r="Y155" s="397"/>
      <c r="Z155" s="397"/>
      <c r="AA155" s="397"/>
      <c r="AB155" s="397"/>
      <c r="AC155" s="397"/>
      <c r="AD155" s="397"/>
      <c r="AE155" s="397"/>
      <c r="AF155" s="397"/>
      <c r="AG155" s="397"/>
      <c r="AH155" s="397"/>
      <c r="AI155" s="397"/>
      <c r="AJ155" s="397"/>
      <c r="AK155" s="397"/>
      <c r="AL155" s="397"/>
      <c r="AM155" s="397"/>
      <c r="AN155" s="397"/>
      <c r="AO155" s="397"/>
      <c r="AP155" s="397"/>
      <c r="AQ155" s="397"/>
      <c r="AR155" s="397"/>
      <c r="AS155" s="397"/>
      <c r="AT155" s="397"/>
      <c r="AU155" s="397"/>
      <c r="AV155" s="397"/>
      <c r="AW155" s="397"/>
      <c r="AX155" s="397"/>
      <c r="AY155" s="397"/>
      <c r="AZ155" s="397"/>
      <c r="BA155" s="397"/>
      <c r="BB155" s="397"/>
      <c r="BC155" s="397"/>
      <c r="BD155" s="397"/>
      <c r="BE155" s="397"/>
      <c r="BF155" s="397"/>
      <c r="BG155" s="397"/>
      <c r="BH155" s="397"/>
      <c r="BI155" s="397"/>
      <c r="BJ155" s="397"/>
      <c r="BK155" s="397"/>
      <c r="BL155" s="397"/>
      <c r="BM155" s="397"/>
      <c r="BN155" s="397"/>
      <c r="BO155" s="397"/>
      <c r="BP155" s="397"/>
      <c r="BQ155" s="397"/>
      <c r="BR155" s="397"/>
      <c r="BS155" s="397"/>
    </row>
    <row r="156" spans="1:71" ht="15.75" customHeight="1">
      <c r="A156" s="389"/>
      <c r="B156" s="419"/>
      <c r="C156" s="398"/>
      <c r="D156" s="398"/>
      <c r="E156" s="398"/>
      <c r="F156" s="398"/>
      <c r="G156" s="398"/>
      <c r="I156" s="433"/>
      <c r="J156" s="500"/>
      <c r="K156" s="404"/>
      <c r="L156" s="410"/>
      <c r="M156" s="410"/>
      <c r="N156" s="405"/>
      <c r="O156" s="410"/>
      <c r="P156" s="410"/>
      <c r="Q156" s="410"/>
      <c r="R156" s="410"/>
      <c r="S156" s="410"/>
      <c r="T156" s="410"/>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7"/>
      <c r="AY156" s="397"/>
      <c r="AZ156" s="397"/>
      <c r="BA156" s="397"/>
      <c r="BB156" s="397"/>
      <c r="BC156" s="397"/>
      <c r="BD156" s="397"/>
      <c r="BE156" s="397"/>
      <c r="BF156" s="397"/>
      <c r="BG156" s="397"/>
      <c r="BH156" s="397"/>
      <c r="BI156" s="397"/>
      <c r="BJ156" s="397"/>
      <c r="BK156" s="397"/>
      <c r="BL156" s="397"/>
      <c r="BM156" s="397"/>
      <c r="BN156" s="397"/>
      <c r="BO156" s="397"/>
      <c r="BP156" s="397"/>
      <c r="BQ156" s="397"/>
      <c r="BR156" s="397"/>
      <c r="BS156" s="397"/>
    </row>
    <row r="157" spans="1:71" ht="15.75" customHeight="1">
      <c r="A157" s="389"/>
      <c r="B157" s="419"/>
      <c r="C157" s="398"/>
      <c r="D157" s="398"/>
      <c r="E157" s="398"/>
      <c r="F157" s="398"/>
      <c r="G157" s="398"/>
      <c r="H157" s="398"/>
      <c r="I157" s="433"/>
      <c r="J157" s="422"/>
      <c r="K157" s="389"/>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row>
    <row r="158" spans="1:71" ht="15.75" customHeight="1">
      <c r="A158" s="389"/>
      <c r="B158" s="419"/>
      <c r="C158" s="389"/>
      <c r="D158" s="431"/>
      <c r="E158" s="431"/>
      <c r="F158" s="431"/>
      <c r="G158" s="431"/>
      <c r="H158" s="431"/>
      <c r="I158" s="431"/>
      <c r="J158" s="422"/>
      <c r="K158" s="389"/>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97"/>
      <c r="BO158" s="397"/>
      <c r="BP158" s="397"/>
      <c r="BQ158" s="397"/>
      <c r="BR158" s="397"/>
      <c r="BS158" s="397"/>
    </row>
    <row r="159" spans="1:71" ht="15.75" customHeight="1">
      <c r="A159" s="389"/>
      <c r="B159" s="390" t="s">
        <v>159</v>
      </c>
      <c r="C159" s="431"/>
      <c r="D159" s="390"/>
      <c r="E159" s="389"/>
      <c r="F159" s="389"/>
      <c r="G159" s="389"/>
      <c r="H159" s="389"/>
      <c r="I159" s="431"/>
      <c r="J159" s="422"/>
      <c r="K159" s="389"/>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7"/>
      <c r="AJ159" s="397"/>
      <c r="AK159" s="397"/>
      <c r="AL159" s="397"/>
      <c r="AM159" s="397"/>
      <c r="AN159" s="397"/>
      <c r="AO159" s="397"/>
      <c r="AP159" s="397"/>
      <c r="AQ159" s="397"/>
      <c r="AR159" s="397"/>
      <c r="AS159" s="397"/>
      <c r="AT159" s="397"/>
      <c r="AU159" s="397"/>
      <c r="AV159" s="397"/>
      <c r="AW159" s="397"/>
      <c r="AX159" s="397"/>
      <c r="AY159" s="397"/>
      <c r="AZ159" s="397"/>
      <c r="BA159" s="397"/>
      <c r="BB159" s="397"/>
      <c r="BC159" s="397"/>
      <c r="BD159" s="397"/>
      <c r="BE159" s="397"/>
      <c r="BF159" s="397"/>
      <c r="BG159" s="397"/>
      <c r="BH159" s="397"/>
      <c r="BI159" s="397"/>
      <c r="BJ159" s="397"/>
      <c r="BK159" s="397"/>
      <c r="BL159" s="397"/>
      <c r="BM159" s="397"/>
      <c r="BN159" s="397"/>
      <c r="BO159" s="397"/>
      <c r="BP159" s="397"/>
      <c r="BQ159" s="397"/>
      <c r="BR159" s="397"/>
      <c r="BS159" s="397"/>
    </row>
    <row r="160" spans="1:71" ht="15.75" customHeight="1">
      <c r="A160" s="404"/>
      <c r="B160" s="398" t="s">
        <v>0</v>
      </c>
      <c r="C160" s="389"/>
      <c r="D160" s="389"/>
      <c r="E160" s="389"/>
      <c r="F160" s="389"/>
      <c r="G160" s="389"/>
      <c r="H160" s="389"/>
      <c r="I160" s="431"/>
      <c r="J160" s="422"/>
      <c r="K160" s="389"/>
      <c r="L160" s="397"/>
      <c r="M160" s="410"/>
      <c r="N160" s="410"/>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397"/>
      <c r="BB160" s="397"/>
      <c r="BC160" s="397"/>
      <c r="BD160" s="397"/>
      <c r="BE160" s="397"/>
      <c r="BF160" s="397"/>
      <c r="BG160" s="397"/>
      <c r="BH160" s="397"/>
      <c r="BI160" s="397"/>
      <c r="BJ160" s="397"/>
      <c r="BK160" s="397"/>
      <c r="BL160" s="397"/>
      <c r="BM160" s="397"/>
      <c r="BN160" s="397"/>
      <c r="BO160" s="397"/>
      <c r="BP160" s="397"/>
      <c r="BQ160" s="397"/>
      <c r="BR160" s="397"/>
      <c r="BS160" s="397"/>
    </row>
    <row r="161" spans="1:71" ht="15.75" customHeight="1" thickBot="1">
      <c r="A161" s="404"/>
      <c r="B161" s="400"/>
      <c r="C161" s="434"/>
      <c r="D161" s="434"/>
      <c r="E161" s="434"/>
      <c r="F161" s="434"/>
      <c r="G161" s="434"/>
      <c r="H161" s="434"/>
      <c r="I161" s="435"/>
      <c r="J161" s="422"/>
      <c r="K161" s="389"/>
      <c r="L161" s="397"/>
      <c r="M161" s="410"/>
      <c r="N161" s="410"/>
      <c r="O161" s="397"/>
      <c r="P161" s="397"/>
      <c r="Q161" s="397"/>
      <c r="R161" s="397"/>
      <c r="S161" s="397"/>
      <c r="T161" s="397"/>
      <c r="U161" s="397"/>
      <c r="V161" s="397"/>
      <c r="W161" s="397"/>
      <c r="X161" s="397"/>
      <c r="Y161" s="397"/>
      <c r="Z161" s="397"/>
      <c r="AA161" s="397"/>
      <c r="AB161" s="397"/>
      <c r="AC161" s="397"/>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7"/>
      <c r="AY161" s="397"/>
      <c r="AZ161" s="397"/>
      <c r="BA161" s="397"/>
      <c r="BB161" s="397"/>
      <c r="BC161" s="397"/>
      <c r="BD161" s="397"/>
      <c r="BE161" s="397"/>
      <c r="BF161" s="397"/>
      <c r="BG161" s="397"/>
      <c r="BH161" s="397"/>
      <c r="BI161" s="397"/>
      <c r="BJ161" s="397"/>
      <c r="BK161" s="397"/>
      <c r="BL161" s="397"/>
      <c r="BM161" s="397"/>
      <c r="BN161" s="397"/>
      <c r="BO161" s="397"/>
      <c r="BP161" s="397"/>
      <c r="BQ161" s="397"/>
      <c r="BR161" s="397"/>
      <c r="BS161" s="397"/>
    </row>
    <row r="162" spans="1:71" ht="15.75" customHeight="1">
      <c r="A162" s="405"/>
      <c r="B162" s="436" t="s">
        <v>228</v>
      </c>
      <c r="C162" s="407"/>
      <c r="D162" s="407"/>
      <c r="E162" s="407"/>
      <c r="F162" s="408"/>
      <c r="G162" s="407"/>
      <c r="H162" s="409"/>
      <c r="I162" s="410"/>
      <c r="J162" s="422"/>
      <c r="K162" s="389"/>
      <c r="L162" s="397"/>
      <c r="M162" s="410"/>
      <c r="N162" s="410"/>
      <c r="O162" s="397"/>
      <c r="P162" s="397"/>
      <c r="Q162" s="397"/>
      <c r="R162" s="397"/>
      <c r="S162" s="397"/>
      <c r="T162" s="397"/>
      <c r="U162" s="397"/>
      <c r="V162" s="397"/>
      <c r="W162" s="397"/>
      <c r="X162" s="397"/>
      <c r="Y162" s="397"/>
      <c r="Z162" s="397"/>
      <c r="AA162" s="397"/>
      <c r="AB162" s="397"/>
      <c r="AC162" s="397"/>
      <c r="AD162" s="397"/>
      <c r="AE162" s="397"/>
      <c r="AF162" s="397"/>
      <c r="AG162" s="397"/>
      <c r="AH162" s="397"/>
      <c r="AI162" s="397"/>
      <c r="AJ162" s="397"/>
      <c r="AK162" s="397"/>
      <c r="AL162" s="397"/>
      <c r="AM162" s="397"/>
      <c r="AN162" s="397"/>
      <c r="AO162" s="397"/>
      <c r="AP162" s="397"/>
      <c r="AQ162" s="397"/>
      <c r="AR162" s="397"/>
      <c r="AS162" s="397"/>
      <c r="AT162" s="397"/>
      <c r="AU162" s="397"/>
      <c r="AV162" s="397"/>
      <c r="AW162" s="397"/>
      <c r="AX162" s="397"/>
      <c r="AY162" s="397"/>
      <c r="AZ162" s="397"/>
      <c r="BA162" s="397"/>
      <c r="BB162" s="397"/>
      <c r="BC162" s="397"/>
      <c r="BD162" s="397"/>
      <c r="BE162" s="397"/>
      <c r="BF162" s="397"/>
      <c r="BG162" s="397"/>
      <c r="BH162" s="397"/>
      <c r="BI162" s="397"/>
      <c r="BJ162" s="397"/>
      <c r="BK162" s="397"/>
      <c r="BL162" s="397"/>
      <c r="BM162" s="397"/>
      <c r="BN162" s="397"/>
      <c r="BO162" s="397"/>
      <c r="BP162" s="397"/>
      <c r="BQ162" s="397"/>
      <c r="BR162" s="397"/>
      <c r="BS162" s="397"/>
    </row>
    <row r="163" spans="1:71" ht="15.75" customHeight="1" thickBot="1">
      <c r="A163" s="436"/>
      <c r="B163" s="412"/>
      <c r="C163" s="437" t="s">
        <v>229</v>
      </c>
      <c r="D163" s="412"/>
      <c r="E163" s="412"/>
      <c r="F163" s="413"/>
      <c r="G163" s="412"/>
      <c r="H163" s="414"/>
      <c r="I163" s="403"/>
      <c r="J163" s="422"/>
      <c r="K163" s="389"/>
      <c r="L163" s="403"/>
      <c r="M163" s="410"/>
      <c r="N163" s="410"/>
      <c r="O163" s="397"/>
      <c r="P163" s="397"/>
      <c r="Q163" s="397"/>
      <c r="R163" s="397"/>
      <c r="S163" s="397"/>
      <c r="T163" s="397"/>
      <c r="U163" s="397"/>
      <c r="V163" s="397"/>
      <c r="W163" s="397"/>
      <c r="X163" s="397"/>
      <c r="Y163" s="397"/>
      <c r="Z163" s="397"/>
      <c r="AA163" s="397"/>
      <c r="AB163" s="397"/>
      <c r="AC163" s="397"/>
      <c r="AD163" s="397"/>
      <c r="AE163" s="397"/>
      <c r="AF163" s="397"/>
      <c r="AG163" s="397"/>
      <c r="AH163" s="397"/>
      <c r="AI163" s="397"/>
      <c r="AJ163" s="397"/>
      <c r="AK163" s="397"/>
      <c r="AL163" s="397"/>
      <c r="AM163" s="397"/>
      <c r="AN163" s="397"/>
      <c r="AO163" s="397"/>
      <c r="AP163" s="397"/>
      <c r="AQ163" s="397"/>
      <c r="AR163" s="397"/>
      <c r="AS163" s="397"/>
      <c r="AT163" s="397"/>
      <c r="AU163" s="397"/>
      <c r="AV163" s="397"/>
      <c r="AW163" s="397"/>
      <c r="AX163" s="397"/>
      <c r="AY163" s="397"/>
      <c r="AZ163" s="397"/>
      <c r="BA163" s="397"/>
      <c r="BB163" s="397"/>
      <c r="BC163" s="397"/>
      <c r="BD163" s="397"/>
      <c r="BE163" s="397"/>
      <c r="BF163" s="397"/>
      <c r="BG163" s="397"/>
      <c r="BH163" s="397"/>
      <c r="BI163" s="397"/>
      <c r="BJ163" s="397"/>
      <c r="BK163" s="397"/>
      <c r="BL163" s="397"/>
      <c r="BM163" s="397"/>
      <c r="BN163" s="397"/>
      <c r="BO163" s="397"/>
      <c r="BP163" s="397"/>
      <c r="BQ163" s="397"/>
      <c r="BR163" s="397"/>
      <c r="BS163" s="397"/>
    </row>
    <row r="164" spans="1:71" ht="15.75" customHeight="1">
      <c r="A164" s="404"/>
      <c r="B164" s="419"/>
      <c r="C164" s="398"/>
      <c r="D164" s="398"/>
      <c r="E164" s="398"/>
      <c r="F164" s="398"/>
      <c r="G164" s="398"/>
      <c r="H164" s="398"/>
      <c r="I164" s="433"/>
      <c r="J164" s="422"/>
      <c r="K164" s="389"/>
      <c r="L164" s="397"/>
      <c r="M164" s="410"/>
      <c r="N164" s="410"/>
      <c r="O164" s="397"/>
      <c r="P164" s="397"/>
      <c r="Q164" s="397"/>
      <c r="R164" s="397"/>
      <c r="S164" s="397"/>
      <c r="T164" s="397"/>
      <c r="U164" s="397"/>
      <c r="V164" s="397"/>
      <c r="W164" s="397"/>
      <c r="X164" s="397"/>
      <c r="Y164" s="397"/>
      <c r="Z164" s="397"/>
      <c r="AA164" s="397"/>
      <c r="AB164" s="397"/>
      <c r="AC164" s="397"/>
      <c r="AD164" s="397"/>
      <c r="AE164" s="397"/>
      <c r="AF164" s="397"/>
      <c r="AG164" s="397"/>
      <c r="AH164" s="397"/>
      <c r="AI164" s="397"/>
      <c r="AJ164" s="397"/>
      <c r="AK164" s="397"/>
      <c r="AL164" s="397"/>
      <c r="AM164" s="397"/>
      <c r="AN164" s="397"/>
      <c r="AO164" s="397"/>
      <c r="AP164" s="397"/>
      <c r="AQ164" s="397"/>
      <c r="AR164" s="397"/>
      <c r="AS164" s="397"/>
      <c r="AT164" s="397"/>
      <c r="AU164" s="397"/>
      <c r="AV164" s="397"/>
      <c r="AW164" s="397"/>
      <c r="AX164" s="397"/>
      <c r="AY164" s="397"/>
      <c r="AZ164" s="397"/>
      <c r="BA164" s="397"/>
      <c r="BB164" s="397"/>
      <c r="BC164" s="397"/>
      <c r="BD164" s="397"/>
      <c r="BE164" s="397"/>
      <c r="BF164" s="397"/>
      <c r="BG164" s="397"/>
      <c r="BH164" s="397"/>
      <c r="BI164" s="397"/>
      <c r="BJ164" s="397"/>
      <c r="BK164" s="397"/>
      <c r="BL164" s="397"/>
      <c r="BM164" s="397"/>
      <c r="BN164" s="397"/>
      <c r="BO164" s="397"/>
      <c r="BP164" s="397"/>
      <c r="BQ164" s="397"/>
      <c r="BR164" s="397"/>
      <c r="BS164" s="397"/>
    </row>
    <row r="165" spans="1:71" ht="15.75" customHeight="1">
      <c r="A165" s="404"/>
      <c r="B165" s="419" t="s">
        <v>230</v>
      </c>
      <c r="C165" s="156" t="s">
        <v>25</v>
      </c>
      <c r="D165" s="398"/>
      <c r="E165" s="398"/>
      <c r="F165" s="398"/>
      <c r="G165" s="398"/>
      <c r="H165" s="398"/>
      <c r="I165" s="433"/>
      <c r="J165" s="422"/>
      <c r="K165" s="389"/>
      <c r="L165" s="397"/>
      <c r="M165" s="410"/>
      <c r="N165" s="410"/>
      <c r="O165" s="397"/>
      <c r="P165" s="397"/>
      <c r="Q165" s="397"/>
      <c r="R165" s="397"/>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7"/>
      <c r="BF165" s="397"/>
      <c r="BG165" s="397"/>
      <c r="BH165" s="397"/>
      <c r="BI165" s="397"/>
      <c r="BJ165" s="397"/>
      <c r="BK165" s="397"/>
      <c r="BL165" s="397"/>
      <c r="BM165" s="397"/>
      <c r="BN165" s="397"/>
      <c r="BO165" s="397"/>
      <c r="BP165" s="397"/>
      <c r="BQ165" s="397"/>
      <c r="BR165" s="397"/>
      <c r="BS165" s="397"/>
    </row>
    <row r="166" spans="1:71" ht="15.75" customHeight="1">
      <c r="A166" s="404"/>
      <c r="B166" s="419"/>
      <c r="C166" s="398"/>
      <c r="D166" s="398"/>
      <c r="E166" s="398"/>
      <c r="F166" s="398"/>
      <c r="G166" s="398"/>
      <c r="H166" s="398"/>
      <c r="I166" s="433"/>
      <c r="J166" s="422"/>
      <c r="K166" s="389"/>
      <c r="L166" s="397"/>
      <c r="M166" s="410"/>
      <c r="N166" s="410"/>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397"/>
      <c r="AV166" s="397"/>
      <c r="AW166" s="397"/>
      <c r="AX166" s="397"/>
      <c r="AY166" s="397"/>
      <c r="AZ166" s="397"/>
      <c r="BA166" s="397"/>
      <c r="BB166" s="397"/>
      <c r="BC166" s="397"/>
      <c r="BD166" s="397"/>
      <c r="BE166" s="397"/>
      <c r="BF166" s="397"/>
      <c r="BG166" s="397"/>
      <c r="BH166" s="397"/>
      <c r="BI166" s="397"/>
      <c r="BJ166" s="397"/>
      <c r="BK166" s="397"/>
      <c r="BL166" s="397"/>
      <c r="BM166" s="397"/>
      <c r="BN166" s="397"/>
      <c r="BO166" s="397"/>
      <c r="BP166" s="397"/>
      <c r="BQ166" s="397"/>
      <c r="BR166" s="397"/>
      <c r="BS166" s="397"/>
    </row>
    <row r="167" spans="1:71" ht="15.75" customHeight="1">
      <c r="A167" s="404"/>
      <c r="C167" s="398"/>
      <c r="D167" s="398"/>
      <c r="E167" s="398"/>
      <c r="F167" s="398"/>
      <c r="G167" s="398"/>
      <c r="H167" s="398"/>
      <c r="I167" s="433"/>
      <c r="J167" s="422"/>
      <c r="K167" s="389"/>
      <c r="L167" s="397"/>
      <c r="M167" s="410"/>
      <c r="N167" s="410"/>
      <c r="O167" s="397"/>
      <c r="P167" s="397"/>
      <c r="Q167" s="397"/>
      <c r="R167" s="397"/>
      <c r="S167" s="397"/>
      <c r="T167" s="397" t="s">
        <v>231</v>
      </c>
      <c r="U167" s="397"/>
      <c r="V167" s="397"/>
      <c r="W167" s="397"/>
      <c r="X167" s="397"/>
      <c r="Y167" s="397"/>
      <c r="Z167" s="397"/>
      <c r="AA167" s="397"/>
      <c r="AB167" s="397"/>
      <c r="AC167" s="397"/>
      <c r="AD167" s="397"/>
      <c r="AE167" s="397"/>
      <c r="AF167" s="397"/>
      <c r="AG167" s="397"/>
      <c r="AH167" s="397"/>
      <c r="AI167" s="397"/>
      <c r="AJ167" s="397"/>
      <c r="AK167" s="397"/>
      <c r="AL167" s="397"/>
      <c r="AM167" s="397"/>
      <c r="AN167" s="397"/>
      <c r="AO167" s="397"/>
      <c r="AP167" s="397"/>
      <c r="AQ167" s="397"/>
      <c r="AR167" s="397"/>
      <c r="AS167" s="397"/>
      <c r="AT167" s="397"/>
      <c r="AU167" s="397"/>
      <c r="AV167" s="397"/>
      <c r="AW167" s="397"/>
      <c r="AX167" s="397"/>
      <c r="AY167" s="397"/>
      <c r="AZ167" s="397"/>
      <c r="BA167" s="397"/>
      <c r="BB167" s="397"/>
      <c r="BC167" s="397"/>
      <c r="BD167" s="397"/>
      <c r="BE167" s="397"/>
      <c r="BF167" s="397"/>
      <c r="BG167" s="397"/>
      <c r="BH167" s="397"/>
      <c r="BI167" s="397"/>
      <c r="BJ167" s="397"/>
      <c r="BK167" s="397"/>
      <c r="BL167" s="397"/>
      <c r="BM167" s="397"/>
      <c r="BN167" s="397"/>
      <c r="BO167" s="397"/>
      <c r="BP167" s="397"/>
      <c r="BQ167" s="397"/>
      <c r="BR167" s="397"/>
      <c r="BS167" s="397"/>
    </row>
    <row r="168" spans="1:71" ht="15.75" customHeight="1">
      <c r="A168" s="404"/>
      <c r="B168" s="419"/>
      <c r="C168" s="398"/>
      <c r="D168" s="398"/>
      <c r="E168" s="398"/>
      <c r="F168" s="398"/>
      <c r="G168" s="398"/>
      <c r="H168" s="398"/>
      <c r="I168" s="433"/>
      <c r="J168" s="422"/>
      <c r="K168" s="389"/>
      <c r="L168" s="397"/>
      <c r="M168" s="410"/>
      <c r="N168" s="410"/>
      <c r="O168" s="397"/>
      <c r="P168" s="397"/>
      <c r="Q168" s="397"/>
      <c r="R168" s="397"/>
      <c r="S168" s="397"/>
      <c r="T168" s="397"/>
      <c r="U168" s="397"/>
      <c r="V168" s="397"/>
      <c r="W168" s="397"/>
      <c r="X168" s="397"/>
      <c r="Y168" s="397"/>
      <c r="Z168" s="397"/>
      <c r="AA168" s="397"/>
      <c r="AB168" s="397"/>
      <c r="AC168" s="397"/>
      <c r="AD168" s="397"/>
      <c r="AE168" s="397"/>
      <c r="AF168" s="397"/>
      <c r="AG168" s="397"/>
      <c r="AH168" s="397"/>
      <c r="AI168" s="397"/>
      <c r="AJ168" s="397"/>
      <c r="AK168" s="397"/>
      <c r="AL168" s="397"/>
      <c r="AM168" s="397"/>
      <c r="AN168" s="397"/>
      <c r="AO168" s="397"/>
      <c r="AP168" s="397"/>
      <c r="AQ168" s="397"/>
      <c r="AR168" s="397"/>
      <c r="AS168" s="397"/>
      <c r="AT168" s="397"/>
      <c r="AU168" s="397"/>
      <c r="AV168" s="397"/>
      <c r="AW168" s="397"/>
      <c r="AX168" s="397"/>
      <c r="AY168" s="397"/>
      <c r="AZ168" s="397"/>
      <c r="BA168" s="397"/>
      <c r="BB168" s="397"/>
      <c r="BC168" s="397"/>
      <c r="BD168" s="397"/>
      <c r="BE168" s="397"/>
      <c r="BF168" s="397"/>
      <c r="BG168" s="397"/>
      <c r="BH168" s="397"/>
      <c r="BI168" s="397"/>
      <c r="BJ168" s="397"/>
      <c r="BK168" s="397"/>
      <c r="BL168" s="397"/>
      <c r="BM168" s="397"/>
      <c r="BN168" s="397"/>
      <c r="BO168" s="397"/>
      <c r="BP168" s="397"/>
      <c r="BQ168" s="397"/>
      <c r="BR168" s="397"/>
      <c r="BS168" s="397"/>
    </row>
    <row r="169" spans="1:71" ht="15.75" customHeight="1">
      <c r="A169" s="404"/>
      <c r="B169" s="419"/>
      <c r="C169" s="398"/>
      <c r="D169" s="398"/>
      <c r="E169" s="398"/>
      <c r="F169" s="398"/>
      <c r="G169" s="398"/>
      <c r="H169" s="398"/>
      <c r="I169" s="433"/>
      <c r="J169" s="422"/>
      <c r="K169" s="389"/>
      <c r="L169" s="397"/>
      <c r="M169" s="410"/>
      <c r="N169" s="410"/>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K169" s="397"/>
      <c r="AL169" s="397"/>
      <c r="AM169" s="397"/>
      <c r="AN169" s="397"/>
      <c r="AO169" s="397"/>
      <c r="AP169" s="397"/>
      <c r="AQ169" s="397"/>
      <c r="AR169" s="397"/>
      <c r="AS169" s="397"/>
      <c r="AT169" s="397"/>
      <c r="AU169" s="397"/>
      <c r="AV169" s="397"/>
      <c r="AW169" s="397"/>
      <c r="AX169" s="397"/>
      <c r="AY169" s="397"/>
      <c r="AZ169" s="397"/>
      <c r="BA169" s="397"/>
      <c r="BB169" s="397"/>
      <c r="BC169" s="397"/>
      <c r="BD169" s="397"/>
      <c r="BE169" s="397"/>
      <c r="BF169" s="397"/>
      <c r="BG169" s="397"/>
      <c r="BH169" s="397"/>
      <c r="BI169" s="397"/>
      <c r="BJ169" s="397"/>
      <c r="BK169" s="397"/>
      <c r="BL169" s="397"/>
      <c r="BM169" s="397"/>
      <c r="BN169" s="397"/>
      <c r="BO169" s="397"/>
      <c r="BP169" s="397"/>
      <c r="BQ169" s="397"/>
      <c r="BR169" s="397"/>
      <c r="BS169" s="397"/>
    </row>
    <row r="170" spans="1:71" ht="15.75" customHeight="1">
      <c r="A170" s="404"/>
      <c r="B170" s="419"/>
      <c r="C170" s="398"/>
      <c r="D170" s="398"/>
      <c r="E170" s="398"/>
      <c r="F170" s="398"/>
      <c r="G170" s="398"/>
      <c r="H170" s="398"/>
      <c r="I170" s="433"/>
      <c r="J170" s="422"/>
      <c r="K170" s="389"/>
      <c r="L170" s="397"/>
      <c r="M170" s="410"/>
      <c r="N170" s="410"/>
      <c r="O170" s="397"/>
      <c r="P170" s="397"/>
      <c r="Q170" s="397"/>
      <c r="R170" s="397"/>
      <c r="S170" s="397"/>
      <c r="T170" s="397"/>
      <c r="U170" s="397"/>
      <c r="V170" s="397"/>
      <c r="W170" s="397"/>
      <c r="X170" s="397"/>
      <c r="Y170" s="397"/>
      <c r="Z170" s="397"/>
      <c r="AA170" s="397"/>
      <c r="AB170" s="397"/>
      <c r="AC170" s="397"/>
      <c r="AD170" s="397"/>
      <c r="AE170" s="397"/>
      <c r="AF170" s="397"/>
      <c r="AG170" s="397"/>
      <c r="AH170" s="397"/>
      <c r="AI170" s="397"/>
      <c r="AJ170" s="397"/>
      <c r="AK170" s="397"/>
      <c r="AL170" s="397"/>
      <c r="AM170" s="397"/>
      <c r="AN170" s="397"/>
      <c r="AO170" s="397"/>
      <c r="AP170" s="397"/>
      <c r="AQ170" s="397"/>
      <c r="AR170" s="397"/>
      <c r="AS170" s="397"/>
      <c r="AT170" s="397"/>
      <c r="AU170" s="397"/>
      <c r="AV170" s="397"/>
      <c r="AW170" s="397"/>
      <c r="AX170" s="397"/>
      <c r="AY170" s="397"/>
      <c r="AZ170" s="397"/>
      <c r="BA170" s="397"/>
      <c r="BB170" s="397"/>
      <c r="BC170" s="397"/>
      <c r="BD170" s="397"/>
      <c r="BE170" s="397"/>
      <c r="BF170" s="397"/>
      <c r="BG170" s="397"/>
      <c r="BH170" s="397"/>
      <c r="BI170" s="397"/>
      <c r="BJ170" s="397"/>
      <c r="BK170" s="397"/>
      <c r="BL170" s="397"/>
      <c r="BM170" s="397"/>
      <c r="BN170" s="397"/>
      <c r="BO170" s="397"/>
      <c r="BP170" s="397"/>
      <c r="BQ170" s="397"/>
      <c r="BR170" s="397"/>
      <c r="BS170" s="397"/>
    </row>
    <row r="171" spans="1:71" ht="15.75" customHeight="1">
      <c r="A171" s="404"/>
      <c r="B171" s="419"/>
      <c r="C171" s="398"/>
      <c r="D171" s="398"/>
      <c r="E171" s="398"/>
      <c r="F171" s="398"/>
      <c r="G171" s="398"/>
      <c r="H171" s="398"/>
      <c r="I171" s="433"/>
      <c r="J171" s="422"/>
      <c r="K171" s="389"/>
      <c r="L171" s="397"/>
      <c r="M171" s="410"/>
      <c r="N171" s="410"/>
      <c r="O171" s="397"/>
      <c r="P171" s="397"/>
      <c r="Q171" s="397"/>
      <c r="R171" s="397"/>
      <c r="S171" s="397"/>
      <c r="T171" s="397"/>
      <c r="U171" s="397"/>
      <c r="V171" s="397"/>
      <c r="W171" s="397"/>
      <c r="X171" s="397"/>
      <c r="Y171" s="397"/>
      <c r="Z171" s="397"/>
      <c r="AA171" s="397"/>
      <c r="AB171" s="397"/>
      <c r="AC171" s="397"/>
      <c r="AD171" s="397"/>
      <c r="AE171" s="397"/>
      <c r="AF171" s="397"/>
      <c r="AG171" s="397"/>
      <c r="AH171" s="397"/>
      <c r="AI171" s="397"/>
      <c r="AJ171" s="397"/>
      <c r="AK171" s="397"/>
      <c r="AL171" s="397"/>
      <c r="AM171" s="397"/>
      <c r="AN171" s="397"/>
      <c r="AO171" s="397"/>
      <c r="AP171" s="397"/>
      <c r="AQ171" s="397"/>
      <c r="AR171" s="397"/>
      <c r="AS171" s="397"/>
      <c r="AT171" s="397"/>
      <c r="AU171" s="397"/>
      <c r="AV171" s="397"/>
      <c r="AW171" s="397"/>
      <c r="AX171" s="397"/>
      <c r="AY171" s="397"/>
      <c r="AZ171" s="397"/>
      <c r="BA171" s="397"/>
      <c r="BB171" s="397"/>
      <c r="BC171" s="397"/>
      <c r="BD171" s="397"/>
      <c r="BE171" s="397"/>
      <c r="BF171" s="397"/>
      <c r="BG171" s="397"/>
      <c r="BH171" s="397"/>
      <c r="BI171" s="397"/>
      <c r="BJ171" s="397"/>
      <c r="BK171" s="397"/>
      <c r="BL171" s="397"/>
      <c r="BM171" s="397"/>
      <c r="BN171" s="397"/>
      <c r="BO171" s="397"/>
      <c r="BP171" s="397"/>
      <c r="BQ171" s="397"/>
      <c r="BR171" s="397"/>
      <c r="BS171" s="397"/>
    </row>
    <row r="172" spans="1:71" ht="15.75" customHeight="1">
      <c r="A172" s="404"/>
      <c r="B172" s="419"/>
      <c r="C172" s="398"/>
      <c r="D172" s="398"/>
      <c r="E172" s="398"/>
      <c r="F172" s="398"/>
      <c r="G172" s="398"/>
      <c r="H172" s="398"/>
      <c r="I172" s="433"/>
      <c r="J172" s="422"/>
      <c r="K172" s="389"/>
      <c r="L172" s="397"/>
      <c r="M172" s="410"/>
      <c r="N172" s="410"/>
      <c r="O172" s="397"/>
      <c r="P172" s="397"/>
      <c r="Q172" s="397"/>
      <c r="R172" s="397"/>
      <c r="S172" s="397"/>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397"/>
      <c r="AY172" s="397"/>
      <c r="AZ172" s="397"/>
      <c r="BA172" s="397"/>
      <c r="BB172" s="397"/>
      <c r="BC172" s="397"/>
      <c r="BD172" s="397"/>
      <c r="BE172" s="397"/>
      <c r="BF172" s="397"/>
      <c r="BG172" s="397"/>
      <c r="BH172" s="397"/>
      <c r="BI172" s="397"/>
      <c r="BJ172" s="397"/>
      <c r="BK172" s="397"/>
      <c r="BL172" s="397"/>
      <c r="BM172" s="397"/>
      <c r="BN172" s="397"/>
      <c r="BO172" s="397"/>
      <c r="BP172" s="397"/>
      <c r="BQ172" s="397"/>
      <c r="BR172" s="397"/>
      <c r="BS172" s="397"/>
    </row>
    <row r="173" spans="1:71" ht="15.75" customHeight="1">
      <c r="A173" s="404"/>
      <c r="B173" s="419"/>
      <c r="C173" s="398"/>
      <c r="D173" s="398"/>
      <c r="E173" s="398"/>
      <c r="F173" s="398"/>
      <c r="G173" s="398"/>
      <c r="H173" s="398"/>
      <c r="I173" s="433"/>
      <c r="J173" s="422"/>
      <c r="K173" s="389"/>
      <c r="L173" s="397"/>
      <c r="M173" s="410"/>
      <c r="N173" s="410"/>
      <c r="O173" s="397"/>
      <c r="P173" s="397"/>
      <c r="Q173" s="397"/>
      <c r="R173" s="397"/>
      <c r="S173" s="397"/>
      <c r="T173" s="397"/>
      <c r="U173" s="397"/>
      <c r="V173" s="397"/>
      <c r="W173" s="397"/>
      <c r="X173" s="397"/>
      <c r="Y173" s="397"/>
      <c r="Z173" s="397"/>
      <c r="AA173" s="397"/>
      <c r="AB173" s="397"/>
      <c r="AC173" s="397"/>
      <c r="AD173" s="397"/>
      <c r="AE173" s="397"/>
      <c r="AF173" s="397"/>
      <c r="AG173" s="397"/>
      <c r="AH173" s="397"/>
      <c r="AI173" s="397"/>
      <c r="AJ173" s="397"/>
      <c r="AK173" s="397"/>
      <c r="AL173" s="397"/>
      <c r="AM173" s="397"/>
      <c r="AN173" s="397"/>
      <c r="AO173" s="397"/>
      <c r="AP173" s="397"/>
      <c r="AQ173" s="397"/>
      <c r="AR173" s="397"/>
      <c r="AS173" s="397"/>
      <c r="AT173" s="397"/>
      <c r="AU173" s="397"/>
      <c r="AV173" s="397"/>
      <c r="AW173" s="397"/>
      <c r="AX173" s="397"/>
      <c r="AY173" s="397"/>
      <c r="AZ173" s="397"/>
      <c r="BA173" s="397"/>
      <c r="BB173" s="397"/>
      <c r="BC173" s="397"/>
      <c r="BD173" s="397"/>
      <c r="BE173" s="397"/>
      <c r="BF173" s="397"/>
      <c r="BG173" s="397"/>
      <c r="BH173" s="397"/>
      <c r="BI173" s="397"/>
      <c r="BJ173" s="397"/>
      <c r="BK173" s="397"/>
      <c r="BL173" s="397"/>
      <c r="BM173" s="397"/>
      <c r="BN173" s="397"/>
      <c r="BO173" s="397"/>
      <c r="BP173" s="397"/>
      <c r="BQ173" s="397"/>
      <c r="BR173" s="397"/>
      <c r="BS173" s="397"/>
    </row>
    <row r="174" spans="1:71" ht="15.75" customHeight="1">
      <c r="A174" s="404"/>
      <c r="B174" s="419"/>
      <c r="C174" s="398"/>
      <c r="D174" s="398"/>
      <c r="E174" s="398"/>
      <c r="F174" s="398"/>
      <c r="G174" s="398"/>
      <c r="H174" s="398"/>
      <c r="I174" s="433"/>
      <c r="J174" s="422"/>
      <c r="K174" s="389"/>
      <c r="L174" s="397"/>
      <c r="M174" s="410"/>
      <c r="N174" s="410"/>
      <c r="O174" s="397"/>
      <c r="P174" s="397"/>
      <c r="Q174" s="397"/>
      <c r="R174" s="397"/>
      <c r="S174" s="397"/>
      <c r="T174" s="397"/>
      <c r="U174" s="397"/>
      <c r="V174" s="397"/>
      <c r="W174" s="397"/>
      <c r="X174" s="397"/>
      <c r="Y174" s="397"/>
      <c r="Z174" s="397"/>
      <c r="AA174" s="397"/>
      <c r="AB174" s="397"/>
      <c r="AC174" s="397"/>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7"/>
      <c r="AY174" s="397"/>
      <c r="AZ174" s="397"/>
      <c r="BA174" s="397"/>
      <c r="BB174" s="397"/>
      <c r="BC174" s="397"/>
      <c r="BD174" s="397"/>
      <c r="BE174" s="397"/>
      <c r="BF174" s="397"/>
      <c r="BG174" s="397"/>
      <c r="BH174" s="397"/>
      <c r="BI174" s="397"/>
      <c r="BJ174" s="397"/>
      <c r="BK174" s="397"/>
      <c r="BL174" s="397"/>
      <c r="BM174" s="397"/>
      <c r="BN174" s="397"/>
      <c r="BO174" s="397"/>
      <c r="BP174" s="397"/>
      <c r="BQ174" s="397"/>
      <c r="BR174" s="397"/>
      <c r="BS174" s="397"/>
    </row>
    <row r="175" spans="1:71" ht="15.75" customHeight="1">
      <c r="A175" s="404"/>
      <c r="B175" s="419"/>
      <c r="C175" s="398"/>
      <c r="D175" s="398"/>
      <c r="E175" s="398"/>
      <c r="F175" s="398"/>
      <c r="G175" s="398"/>
      <c r="H175" s="398"/>
      <c r="I175" s="433"/>
      <c r="J175" s="422"/>
      <c r="K175" s="389"/>
      <c r="L175" s="397"/>
      <c r="M175" s="410"/>
      <c r="N175" s="410"/>
      <c r="O175" s="397"/>
      <c r="P175" s="397"/>
      <c r="Q175" s="397"/>
      <c r="R175" s="397"/>
      <c r="S175" s="397"/>
      <c r="T175" s="397"/>
      <c r="U175" s="397"/>
      <c r="V175" s="397"/>
      <c r="W175" s="397"/>
      <c r="X175" s="397"/>
      <c r="Y175" s="397"/>
      <c r="Z175" s="397"/>
      <c r="AA175" s="397"/>
      <c r="AB175" s="397"/>
      <c r="AC175" s="397"/>
      <c r="AD175" s="397"/>
      <c r="AE175" s="397"/>
      <c r="AF175" s="397"/>
      <c r="AG175" s="397"/>
      <c r="AH175" s="397"/>
      <c r="AI175" s="397"/>
      <c r="AJ175" s="397"/>
      <c r="AK175" s="397"/>
      <c r="AL175" s="397"/>
      <c r="AM175" s="397"/>
      <c r="AN175" s="397"/>
      <c r="AO175" s="397"/>
      <c r="AP175" s="397"/>
      <c r="AQ175" s="397"/>
      <c r="AR175" s="397"/>
      <c r="AS175" s="397"/>
      <c r="AT175" s="397"/>
      <c r="AU175" s="397"/>
      <c r="AV175" s="397"/>
      <c r="AW175" s="397"/>
      <c r="AX175" s="397"/>
      <c r="AY175" s="397"/>
      <c r="AZ175" s="397"/>
      <c r="BA175" s="397"/>
      <c r="BB175" s="397"/>
      <c r="BC175" s="397"/>
      <c r="BD175" s="397"/>
      <c r="BE175" s="397"/>
      <c r="BF175" s="397"/>
      <c r="BG175" s="397"/>
      <c r="BH175" s="397"/>
      <c r="BI175" s="397"/>
      <c r="BJ175" s="397"/>
      <c r="BK175" s="397"/>
      <c r="BL175" s="397"/>
      <c r="BM175" s="397"/>
      <c r="BN175" s="397"/>
      <c r="BO175" s="397"/>
      <c r="BP175" s="397"/>
      <c r="BQ175" s="397"/>
      <c r="BR175" s="397"/>
      <c r="BS175" s="397"/>
    </row>
    <row r="176" spans="1:14" ht="15.75" customHeight="1">
      <c r="A176" s="389"/>
      <c r="B176" s="419" t="s">
        <v>232</v>
      </c>
      <c r="C176" s="420" t="s">
        <v>135</v>
      </c>
      <c r="D176" s="389"/>
      <c r="E176" s="389"/>
      <c r="F176" s="389"/>
      <c r="G176" s="389"/>
      <c r="H176" s="389"/>
      <c r="I176" s="389"/>
      <c r="J176" s="426"/>
      <c r="K176" s="389"/>
      <c r="L176" s="389"/>
      <c r="M176" s="389"/>
      <c r="N176" s="389"/>
    </row>
    <row r="177" spans="1:14" ht="15.75" customHeight="1">
      <c r="A177" s="389"/>
      <c r="B177" s="419"/>
      <c r="C177" s="438"/>
      <c r="D177" s="439"/>
      <c r="E177" s="439"/>
      <c r="F177" s="440"/>
      <c r="G177" s="440"/>
      <c r="H177" s="404"/>
      <c r="I177" s="439"/>
      <c r="J177" s="398"/>
      <c r="K177" s="389"/>
      <c r="L177" s="389"/>
      <c r="M177" s="389"/>
      <c r="N177" s="389"/>
    </row>
    <row r="178" spans="1:20" ht="15.75" customHeight="1">
      <c r="A178" s="389"/>
      <c r="B178" s="419"/>
      <c r="C178" s="438"/>
      <c r="D178" s="439"/>
      <c r="E178" s="439"/>
      <c r="F178" s="440"/>
      <c r="G178" s="440"/>
      <c r="H178" s="404"/>
      <c r="I178" s="439"/>
      <c r="J178" s="398"/>
      <c r="K178" s="389"/>
      <c r="L178" s="389"/>
      <c r="M178" s="389"/>
      <c r="N178" s="389"/>
      <c r="T178" s="397" t="s">
        <v>231</v>
      </c>
    </row>
    <row r="179" spans="1:14" ht="15.75" customHeight="1">
      <c r="A179" s="389"/>
      <c r="B179" s="419"/>
      <c r="C179" s="438"/>
      <c r="D179" s="439"/>
      <c r="E179" s="439"/>
      <c r="F179" s="440"/>
      <c r="G179" s="440"/>
      <c r="H179" s="404"/>
      <c r="I179" s="439"/>
      <c r="J179" s="398"/>
      <c r="K179" s="389"/>
      <c r="L179" s="389"/>
      <c r="M179" s="389"/>
      <c r="N179" s="389"/>
    </row>
    <row r="180" spans="1:14" ht="15.75" customHeight="1">
      <c r="A180" s="389"/>
      <c r="B180" s="419"/>
      <c r="C180" s="438"/>
      <c r="D180" s="439"/>
      <c r="E180" s="439"/>
      <c r="F180" s="440"/>
      <c r="G180" s="440"/>
      <c r="H180" s="404"/>
      <c r="I180" s="439"/>
      <c r="J180" s="398"/>
      <c r="K180" s="389"/>
      <c r="L180" s="389"/>
      <c r="M180" s="389"/>
      <c r="N180" s="389"/>
    </row>
    <row r="181" spans="1:14" ht="15.75" customHeight="1">
      <c r="A181" s="389"/>
      <c r="B181" s="419"/>
      <c r="C181" s="438"/>
      <c r="D181" s="439"/>
      <c r="E181" s="439"/>
      <c r="F181" s="440"/>
      <c r="G181" s="440"/>
      <c r="H181" s="404"/>
      <c r="I181" s="439"/>
      <c r="J181" s="398"/>
      <c r="K181" s="389"/>
      <c r="L181" s="389"/>
      <c r="M181" s="389"/>
      <c r="N181" s="389"/>
    </row>
    <row r="182" spans="1:14" ht="15.75" customHeight="1">
      <c r="A182" s="389"/>
      <c r="B182" s="419"/>
      <c r="C182" s="438"/>
      <c r="D182" s="439"/>
      <c r="E182" s="439"/>
      <c r="F182" s="440"/>
      <c r="G182" s="440"/>
      <c r="H182" s="404"/>
      <c r="I182" s="439"/>
      <c r="J182" s="398"/>
      <c r="K182" s="389"/>
      <c r="L182" s="389"/>
      <c r="M182" s="389"/>
      <c r="N182" s="389"/>
    </row>
    <row r="183" spans="1:14" ht="15.75" customHeight="1">
      <c r="A183" s="389"/>
      <c r="B183" s="419"/>
      <c r="C183" s="438"/>
      <c r="D183" s="439"/>
      <c r="E183" s="439"/>
      <c r="F183" s="440"/>
      <c r="G183" s="440"/>
      <c r="H183" s="404"/>
      <c r="I183" s="439"/>
      <c r="J183" s="398"/>
      <c r="K183" s="389"/>
      <c r="L183" s="389"/>
      <c r="M183" s="389"/>
      <c r="N183" s="389"/>
    </row>
    <row r="184" spans="1:14" ht="15.75" customHeight="1">
      <c r="A184" s="389"/>
      <c r="B184" s="419" t="s">
        <v>233</v>
      </c>
      <c r="C184" s="427" t="s">
        <v>234</v>
      </c>
      <c r="D184" s="428"/>
      <c r="E184" s="428"/>
      <c r="F184" s="428"/>
      <c r="G184" s="428"/>
      <c r="H184" s="428"/>
      <c r="I184" s="428"/>
      <c r="J184" s="422"/>
      <c r="K184" s="389"/>
      <c r="L184" s="389"/>
      <c r="M184" s="389"/>
      <c r="N184" s="389"/>
    </row>
    <row r="185" spans="1:14" ht="15.75" customHeight="1">
      <c r="A185" s="389"/>
      <c r="B185" s="441"/>
      <c r="C185" s="427"/>
      <c r="D185" s="428"/>
      <c r="E185" s="428"/>
      <c r="F185" s="428"/>
      <c r="G185" s="428"/>
      <c r="H185" s="428"/>
      <c r="I185" s="428"/>
      <c r="J185" s="398"/>
      <c r="K185" s="389"/>
      <c r="L185" s="389"/>
      <c r="M185" s="389"/>
      <c r="N185" s="389"/>
    </row>
    <row r="186" spans="1:20" ht="15.75" customHeight="1">
      <c r="A186" s="389"/>
      <c r="B186" s="441"/>
      <c r="C186" s="427"/>
      <c r="D186" s="428"/>
      <c r="E186" s="428"/>
      <c r="F186" s="428"/>
      <c r="G186" s="428"/>
      <c r="H186" s="428"/>
      <c r="I186" s="428"/>
      <c r="J186" s="398"/>
      <c r="K186" s="389"/>
      <c r="L186" s="389"/>
      <c r="M186" s="389"/>
      <c r="N186" s="389"/>
      <c r="T186" s="397" t="s">
        <v>231</v>
      </c>
    </row>
    <row r="187" spans="1:14" ht="15.75" customHeight="1">
      <c r="A187" s="389"/>
      <c r="B187" s="441"/>
      <c r="C187" s="427"/>
      <c r="D187" s="428"/>
      <c r="E187" s="428"/>
      <c r="F187" s="428"/>
      <c r="G187" s="428"/>
      <c r="H187" s="428"/>
      <c r="I187" s="428"/>
      <c r="J187" s="398"/>
      <c r="K187" s="389"/>
      <c r="L187" s="389"/>
      <c r="M187" s="389"/>
      <c r="N187" s="389"/>
    </row>
    <row r="188" spans="1:14" ht="15.75" customHeight="1">
      <c r="A188" s="389"/>
      <c r="B188" s="441"/>
      <c r="C188" s="427"/>
      <c r="D188" s="428"/>
      <c r="E188" s="428"/>
      <c r="F188" s="428"/>
      <c r="G188" s="428"/>
      <c r="H188" s="428"/>
      <c r="I188" s="428"/>
      <c r="J188" s="422"/>
      <c r="K188" s="389"/>
      <c r="L188" s="389"/>
      <c r="M188" s="389"/>
      <c r="N188" s="389"/>
    </row>
    <row r="189" spans="1:14" ht="15.75" customHeight="1">
      <c r="A189" s="389"/>
      <c r="B189" s="441"/>
      <c r="C189" s="427"/>
      <c r="D189" s="428"/>
      <c r="E189" s="428"/>
      <c r="F189" s="428"/>
      <c r="G189" s="428"/>
      <c r="H189" s="428"/>
      <c r="I189" s="428"/>
      <c r="J189" s="422"/>
      <c r="K189" s="389"/>
      <c r="L189" s="389"/>
      <c r="M189" s="389"/>
      <c r="N189" s="389"/>
    </row>
    <row r="190" spans="1:14" ht="15.75" customHeight="1">
      <c r="A190" s="389"/>
      <c r="B190" s="441"/>
      <c r="C190" s="427"/>
      <c r="D190" s="428"/>
      <c r="E190" s="428"/>
      <c r="F190" s="428"/>
      <c r="G190" s="428"/>
      <c r="H190" s="428"/>
      <c r="I190" s="428"/>
      <c r="J190" s="422"/>
      <c r="K190" s="389"/>
      <c r="L190" s="389"/>
      <c r="M190" s="389"/>
      <c r="N190" s="389"/>
    </row>
    <row r="191" spans="1:14" ht="15.75" customHeight="1">
      <c r="A191" s="389"/>
      <c r="B191" s="441"/>
      <c r="C191" s="427"/>
      <c r="D191" s="428"/>
      <c r="E191" s="428"/>
      <c r="F191" s="428"/>
      <c r="G191" s="428"/>
      <c r="H191" s="428"/>
      <c r="I191" s="428"/>
      <c r="J191" s="422"/>
      <c r="K191" s="389"/>
      <c r="L191" s="389"/>
      <c r="M191" s="389"/>
      <c r="N191" s="389"/>
    </row>
    <row r="192" spans="1:14" ht="15.75" customHeight="1">
      <c r="A192" s="389"/>
      <c r="B192" s="441"/>
      <c r="C192" s="427"/>
      <c r="D192" s="428"/>
      <c r="E192" s="428"/>
      <c r="F192" s="428"/>
      <c r="G192" s="428"/>
      <c r="H192" s="428"/>
      <c r="I192" s="428"/>
      <c r="J192" s="422"/>
      <c r="K192" s="389"/>
      <c r="L192" s="389"/>
      <c r="M192" s="389"/>
      <c r="N192" s="389"/>
    </row>
    <row r="193" spans="1:14" ht="15.75" customHeight="1">
      <c r="A193" s="389"/>
      <c r="B193" s="441"/>
      <c r="C193" s="427"/>
      <c r="D193" s="428"/>
      <c r="E193" s="428"/>
      <c r="F193" s="428"/>
      <c r="G193" s="428"/>
      <c r="H193" s="428"/>
      <c r="I193" s="428"/>
      <c r="J193" s="422"/>
      <c r="K193" s="389"/>
      <c r="L193" s="389"/>
      <c r="M193" s="389"/>
      <c r="N193" s="389"/>
    </row>
    <row r="194" spans="1:14" ht="15.75" customHeight="1">
      <c r="A194" s="389"/>
      <c r="B194" s="441"/>
      <c r="C194" s="427"/>
      <c r="D194" s="428"/>
      <c r="E194" s="428"/>
      <c r="F194" s="428"/>
      <c r="G194" s="428"/>
      <c r="H194" s="428"/>
      <c r="I194" s="428"/>
      <c r="J194" s="422"/>
      <c r="K194" s="389"/>
      <c r="L194" s="389"/>
      <c r="M194" s="389"/>
      <c r="N194" s="389"/>
    </row>
    <row r="195" spans="1:14" ht="15.75" customHeight="1">
      <c r="A195" s="389"/>
      <c r="B195" s="419" t="s">
        <v>235</v>
      </c>
      <c r="C195" s="427" t="s">
        <v>144</v>
      </c>
      <c r="D195" s="428"/>
      <c r="E195" s="428"/>
      <c r="F195" s="428"/>
      <c r="G195" s="428"/>
      <c r="H195" s="428"/>
      <c r="I195" s="428"/>
      <c r="J195" s="389"/>
      <c r="K195" s="389"/>
      <c r="L195" s="389"/>
      <c r="M195" s="389"/>
      <c r="N195" s="389"/>
    </row>
    <row r="196" spans="1:14" ht="15.75" customHeight="1">
      <c r="A196" s="389"/>
      <c r="B196" s="419"/>
      <c r="C196" s="427"/>
      <c r="D196" s="428"/>
      <c r="E196" s="428"/>
      <c r="F196" s="428"/>
      <c r="G196" s="428"/>
      <c r="H196" s="428"/>
      <c r="I196" s="428"/>
      <c r="J196" s="389"/>
      <c r="K196" s="389"/>
      <c r="L196" s="389"/>
      <c r="M196" s="389"/>
      <c r="N196" s="389"/>
    </row>
    <row r="197" spans="1:14" ht="15.75" customHeight="1">
      <c r="A197" s="389"/>
      <c r="B197" s="419"/>
      <c r="C197" s="427"/>
      <c r="D197" s="428"/>
      <c r="E197" s="428"/>
      <c r="F197" s="428"/>
      <c r="G197" s="428"/>
      <c r="H197" s="428"/>
      <c r="I197" s="428"/>
      <c r="J197" s="389"/>
      <c r="K197" s="389"/>
      <c r="L197" s="389"/>
      <c r="M197" s="389"/>
      <c r="N197" s="389"/>
    </row>
    <row r="198" spans="1:14" ht="15.75" customHeight="1">
      <c r="A198" s="389"/>
      <c r="B198" s="419"/>
      <c r="C198" s="427"/>
      <c r="D198" s="428"/>
      <c r="E198" s="428"/>
      <c r="F198" s="428"/>
      <c r="G198" s="428"/>
      <c r="H198" s="428"/>
      <c r="I198" s="428"/>
      <c r="J198" s="389"/>
      <c r="K198" s="389"/>
      <c r="L198" s="389"/>
      <c r="M198" s="389"/>
      <c r="N198" s="389"/>
    </row>
    <row r="199" spans="1:14" ht="15.75" customHeight="1">
      <c r="A199" s="389"/>
      <c r="B199" s="419" t="s">
        <v>236</v>
      </c>
      <c r="C199" s="420" t="s">
        <v>12</v>
      </c>
      <c r="D199" s="389"/>
      <c r="E199" s="389"/>
      <c r="F199" s="389"/>
      <c r="G199" s="389"/>
      <c r="H199" s="389"/>
      <c r="I199" s="389"/>
      <c r="J199" s="442"/>
      <c r="K199" s="389"/>
      <c r="L199" s="389"/>
      <c r="M199" s="389"/>
      <c r="N199" s="389"/>
    </row>
    <row r="200" spans="1:12" ht="15.75" customHeight="1">
      <c r="A200" s="389"/>
      <c r="B200" s="389"/>
      <c r="C200" s="420"/>
      <c r="D200" s="389"/>
      <c r="E200" s="389"/>
      <c r="F200" s="389"/>
      <c r="H200" s="443" t="s">
        <v>9</v>
      </c>
      <c r="I200" s="443" t="s">
        <v>9</v>
      </c>
      <c r="J200" s="442"/>
      <c r="K200" s="389"/>
      <c r="L200" s="389"/>
    </row>
    <row r="201" spans="1:12" ht="15.75" customHeight="1">
      <c r="A201" s="389"/>
      <c r="B201" s="441"/>
      <c r="C201" s="444"/>
      <c r="D201" s="389"/>
      <c r="E201" s="389"/>
      <c r="F201" s="389"/>
      <c r="H201" s="443" t="s">
        <v>114</v>
      </c>
      <c r="I201" s="443" t="s">
        <v>34</v>
      </c>
      <c r="J201" s="389"/>
      <c r="K201" s="389"/>
      <c r="L201" s="389"/>
    </row>
    <row r="202" spans="1:12" ht="15.75" customHeight="1">
      <c r="A202" s="389"/>
      <c r="B202" s="445"/>
      <c r="C202" s="444"/>
      <c r="D202" s="444"/>
      <c r="E202" s="389"/>
      <c r="F202" s="389"/>
      <c r="H202" s="446" t="s">
        <v>237</v>
      </c>
      <c r="I202" s="446" t="s">
        <v>237</v>
      </c>
      <c r="J202" s="389"/>
      <c r="K202" s="389"/>
      <c r="L202" s="389"/>
    </row>
    <row r="203" spans="1:12" ht="15.75" customHeight="1">
      <c r="A203" s="389"/>
      <c r="B203" s="441"/>
      <c r="C203" s="444"/>
      <c r="D203" s="444"/>
      <c r="E203" s="389"/>
      <c r="F203" s="389"/>
      <c r="H203" s="447" t="s">
        <v>1</v>
      </c>
      <c r="I203" s="447" t="s">
        <v>1</v>
      </c>
      <c r="J203" s="389"/>
      <c r="K203" s="389"/>
      <c r="L203" s="389"/>
    </row>
    <row r="204" spans="1:12" ht="15.75" customHeight="1">
      <c r="A204" s="389"/>
      <c r="B204" s="441"/>
      <c r="C204" s="389"/>
      <c r="D204" s="444"/>
      <c r="E204" s="389"/>
      <c r="F204" s="389"/>
      <c r="H204" s="444"/>
      <c r="I204" s="448"/>
      <c r="J204" s="389"/>
      <c r="K204" s="389"/>
      <c r="L204" s="389"/>
    </row>
    <row r="205" spans="1:12" ht="15.75" customHeight="1" thickBot="1">
      <c r="A205" s="389"/>
      <c r="B205" s="441"/>
      <c r="C205" s="444" t="s">
        <v>27</v>
      </c>
      <c r="D205" s="444"/>
      <c r="E205" s="389"/>
      <c r="F205" s="389"/>
      <c r="H205" s="449">
        <f>'[1]P&amp;L'!B27</f>
        <v>0</v>
      </c>
      <c r="I205" s="450" t="s">
        <v>238</v>
      </c>
      <c r="J205" s="389"/>
      <c r="K205" s="389"/>
      <c r="L205" s="389"/>
    </row>
    <row r="206" spans="1:14" ht="15.75" customHeight="1" thickTop="1">
      <c r="A206" s="389"/>
      <c r="B206" s="441"/>
      <c r="C206" s="444"/>
      <c r="D206" s="444"/>
      <c r="E206" s="451"/>
      <c r="F206" s="451"/>
      <c r="H206" s="451"/>
      <c r="I206" s="451"/>
      <c r="J206" s="452"/>
      <c r="K206" s="389"/>
      <c r="L206" s="389"/>
      <c r="M206" s="389"/>
      <c r="N206" s="389"/>
    </row>
    <row r="207" spans="1:14" ht="15.75" customHeight="1">
      <c r="A207" s="389"/>
      <c r="B207" s="441"/>
      <c r="C207" s="444"/>
      <c r="D207" s="444"/>
      <c r="E207" s="451"/>
      <c r="F207" s="451"/>
      <c r="G207" s="451"/>
      <c r="H207" s="451"/>
      <c r="I207" s="451"/>
      <c r="J207" s="452"/>
      <c r="K207" s="389"/>
      <c r="L207" s="389"/>
      <c r="M207" s="389"/>
      <c r="N207" s="389"/>
    </row>
    <row r="208" spans="1:14" ht="15.75" customHeight="1">
      <c r="A208" s="389"/>
      <c r="B208" s="441"/>
      <c r="C208" s="444"/>
      <c r="D208" s="444"/>
      <c r="E208" s="451"/>
      <c r="F208" s="451"/>
      <c r="G208" s="451"/>
      <c r="H208" s="451"/>
      <c r="I208" s="451"/>
      <c r="J208" s="452"/>
      <c r="K208" s="389"/>
      <c r="L208" s="389"/>
      <c r="M208" s="389"/>
      <c r="N208" s="389"/>
    </row>
    <row r="209" spans="1:14" ht="15.75" customHeight="1">
      <c r="A209" s="389"/>
      <c r="B209" s="441"/>
      <c r="C209" s="444"/>
      <c r="D209" s="444"/>
      <c r="E209" s="451" t="s">
        <v>231</v>
      </c>
      <c r="F209" s="451"/>
      <c r="G209" s="451"/>
      <c r="H209" s="451"/>
      <c r="I209" s="451"/>
      <c r="J209" s="452"/>
      <c r="K209" s="389"/>
      <c r="L209" s="389"/>
      <c r="M209" s="389"/>
      <c r="N209" s="389"/>
    </row>
    <row r="210" spans="1:14" ht="15.75" customHeight="1">
      <c r="A210" s="389"/>
      <c r="B210" s="390" t="s">
        <v>159</v>
      </c>
      <c r="C210" s="431"/>
      <c r="D210" s="390"/>
      <c r="E210" s="389"/>
      <c r="F210" s="389"/>
      <c r="G210" s="389"/>
      <c r="H210" s="389"/>
      <c r="I210" s="389"/>
      <c r="J210" s="398"/>
      <c r="K210" s="389"/>
      <c r="L210" s="389"/>
      <c r="M210" s="389"/>
      <c r="N210" s="389"/>
    </row>
    <row r="211" spans="1:14" ht="15.75" customHeight="1">
      <c r="A211" s="389"/>
      <c r="B211" s="398" t="s">
        <v>0</v>
      </c>
      <c r="C211" s="389"/>
      <c r="D211" s="389"/>
      <c r="E211" s="389"/>
      <c r="F211" s="389"/>
      <c r="G211" s="389"/>
      <c r="H211" s="389"/>
      <c r="I211" s="389"/>
      <c r="J211" s="398"/>
      <c r="K211" s="389"/>
      <c r="L211" s="389"/>
      <c r="M211" s="389"/>
      <c r="N211" s="389"/>
    </row>
    <row r="212" spans="1:14" ht="15.75" customHeight="1">
      <c r="A212" s="389"/>
      <c r="B212" s="441"/>
      <c r="C212" s="389"/>
      <c r="D212" s="389"/>
      <c r="E212" s="389"/>
      <c r="F212" s="389"/>
      <c r="G212" s="389"/>
      <c r="H212" s="389"/>
      <c r="I212" s="389"/>
      <c r="J212" s="398"/>
      <c r="K212" s="389"/>
      <c r="L212" s="389"/>
      <c r="M212" s="389"/>
      <c r="N212" s="389"/>
    </row>
    <row r="213" spans="1:14" ht="15.75" customHeight="1">
      <c r="A213" s="389"/>
      <c r="B213" s="419" t="s">
        <v>239</v>
      </c>
      <c r="C213" s="420" t="s">
        <v>240</v>
      </c>
      <c r="D213" s="389"/>
      <c r="E213" s="389"/>
      <c r="F213" s="389"/>
      <c r="G213" s="389"/>
      <c r="H213" s="389" t="s">
        <v>231</v>
      </c>
      <c r="I213" s="389"/>
      <c r="J213" s="426"/>
      <c r="K213" s="389"/>
      <c r="L213" s="389"/>
      <c r="M213" s="389"/>
      <c r="N213" s="389"/>
    </row>
    <row r="214" spans="1:14" ht="15.75" customHeight="1">
      <c r="A214" s="389"/>
      <c r="B214" s="390"/>
      <c r="C214" s="428"/>
      <c r="D214" s="389"/>
      <c r="E214" s="389"/>
      <c r="F214" s="389"/>
      <c r="G214" s="389"/>
      <c r="H214" s="389"/>
      <c r="I214" s="389"/>
      <c r="J214" s="426"/>
      <c r="K214" s="389"/>
      <c r="L214" s="389"/>
      <c r="M214" s="389"/>
      <c r="N214" s="389"/>
    </row>
    <row r="215" spans="1:14" ht="15.75" customHeight="1">
      <c r="A215" s="389"/>
      <c r="B215" s="419"/>
      <c r="C215" s="389"/>
      <c r="D215" s="428"/>
      <c r="E215" s="428"/>
      <c r="F215" s="428"/>
      <c r="G215" s="428"/>
      <c r="H215" s="428"/>
      <c r="I215" s="428"/>
      <c r="J215" s="398"/>
      <c r="K215" s="389"/>
      <c r="L215" s="389"/>
      <c r="M215" s="389"/>
      <c r="N215" s="389"/>
    </row>
    <row r="216" spans="1:14" ht="15.75" customHeight="1">
      <c r="A216" s="389"/>
      <c r="B216" s="419"/>
      <c r="C216" s="389"/>
      <c r="D216" s="389"/>
      <c r="E216" s="389"/>
      <c r="F216" s="389"/>
      <c r="G216" s="389"/>
      <c r="H216" s="389"/>
      <c r="I216" s="389"/>
      <c r="J216" s="398"/>
      <c r="K216" s="389"/>
      <c r="L216" s="389"/>
      <c r="M216" s="389"/>
      <c r="N216" s="389"/>
    </row>
    <row r="217" spans="1:20" ht="19.5" customHeight="1">
      <c r="A217" s="389"/>
      <c r="B217" s="419"/>
      <c r="C217" s="389"/>
      <c r="D217" s="389"/>
      <c r="E217" s="389"/>
      <c r="F217" s="389"/>
      <c r="G217" s="389"/>
      <c r="H217" s="389"/>
      <c r="I217" s="389"/>
      <c r="J217" s="398"/>
      <c r="K217" s="389"/>
      <c r="L217" s="389"/>
      <c r="M217" s="389"/>
      <c r="N217" s="389"/>
      <c r="T217" s="389"/>
    </row>
    <row r="218" spans="1:20" ht="15" customHeight="1">
      <c r="A218" s="389"/>
      <c r="B218" s="419"/>
      <c r="C218" s="389"/>
      <c r="D218" s="389"/>
      <c r="E218" s="389"/>
      <c r="F218" s="389"/>
      <c r="G218" s="389"/>
      <c r="H218" s="389"/>
      <c r="I218" s="389"/>
      <c r="J218" s="398"/>
      <c r="K218" s="389"/>
      <c r="L218" s="389"/>
      <c r="M218" s="389"/>
      <c r="N218" s="389"/>
      <c r="T218" s="389"/>
    </row>
    <row r="219" spans="1:14" ht="15" customHeight="1">
      <c r="A219" s="389"/>
      <c r="B219" s="419"/>
      <c r="C219" s="389"/>
      <c r="D219" s="389"/>
      <c r="E219" s="389"/>
      <c r="F219" s="389"/>
      <c r="G219" s="389"/>
      <c r="H219" s="389"/>
      <c r="I219" s="389"/>
      <c r="J219" s="398"/>
      <c r="K219" s="389"/>
      <c r="L219" s="389"/>
      <c r="M219" s="389"/>
      <c r="N219" s="389"/>
    </row>
    <row r="220" spans="1:14" ht="15" customHeight="1">
      <c r="A220" s="389"/>
      <c r="B220" s="419"/>
      <c r="C220" s="389"/>
      <c r="D220" s="389"/>
      <c r="E220" s="389"/>
      <c r="F220" s="389"/>
      <c r="G220" s="389"/>
      <c r="H220" s="389"/>
      <c r="I220" s="389"/>
      <c r="J220" s="398"/>
      <c r="K220" s="389"/>
      <c r="L220" s="389"/>
      <c r="M220" s="389"/>
      <c r="N220" s="389"/>
    </row>
    <row r="221" spans="1:14" ht="15" customHeight="1">
      <c r="A221" s="389"/>
      <c r="B221" s="419"/>
      <c r="C221" s="389"/>
      <c r="D221" s="389"/>
      <c r="E221" s="389"/>
      <c r="F221" s="389"/>
      <c r="G221" s="389"/>
      <c r="H221" s="389"/>
      <c r="I221" s="389"/>
      <c r="J221" s="398"/>
      <c r="K221" s="389"/>
      <c r="L221" s="389"/>
      <c r="M221" s="389"/>
      <c r="N221" s="389"/>
    </row>
    <row r="222" spans="1:14" ht="15" customHeight="1">
      <c r="A222" s="389"/>
      <c r="B222" s="419"/>
      <c r="C222" s="389"/>
      <c r="D222" s="389"/>
      <c r="E222" s="389"/>
      <c r="F222" s="389"/>
      <c r="G222" s="389"/>
      <c r="H222" s="389"/>
      <c r="I222" s="389"/>
      <c r="J222" s="398"/>
      <c r="K222" s="389"/>
      <c r="L222" s="389"/>
      <c r="M222" s="389"/>
      <c r="N222" s="389"/>
    </row>
    <row r="223" spans="1:14" ht="15" customHeight="1">
      <c r="A223" s="389"/>
      <c r="B223" s="419"/>
      <c r="C223" s="389"/>
      <c r="D223" s="389"/>
      <c r="E223" s="389"/>
      <c r="F223" s="389"/>
      <c r="G223" s="389"/>
      <c r="H223" s="389"/>
      <c r="I223" s="389"/>
      <c r="J223" s="398"/>
      <c r="K223" s="389"/>
      <c r="L223" s="389"/>
      <c r="M223" s="389"/>
      <c r="N223" s="389"/>
    </row>
    <row r="224" spans="1:14" ht="15" customHeight="1">
      <c r="A224" s="389"/>
      <c r="B224" s="419"/>
      <c r="C224" s="389"/>
      <c r="D224" s="389"/>
      <c r="E224" s="389"/>
      <c r="F224" s="389"/>
      <c r="G224" s="389"/>
      <c r="H224" s="389"/>
      <c r="I224" s="389"/>
      <c r="J224" s="398"/>
      <c r="K224" s="389"/>
      <c r="L224" s="389"/>
      <c r="M224" s="389"/>
      <c r="N224" s="389"/>
    </row>
    <row r="225" spans="1:14" ht="15" customHeight="1">
      <c r="A225" s="389"/>
      <c r="B225" s="419"/>
      <c r="C225" s="389"/>
      <c r="D225" s="389"/>
      <c r="E225" s="389"/>
      <c r="F225" s="389"/>
      <c r="G225" s="389"/>
      <c r="H225" s="389"/>
      <c r="I225" s="389"/>
      <c r="J225" s="398"/>
      <c r="K225" s="389"/>
      <c r="L225" s="389"/>
      <c r="M225" s="389"/>
      <c r="N225" s="389"/>
    </row>
    <row r="226" spans="1:14" ht="15" customHeight="1">
      <c r="A226" s="389"/>
      <c r="B226" s="419"/>
      <c r="C226" s="389"/>
      <c r="D226" s="389"/>
      <c r="E226" s="389"/>
      <c r="F226" s="389"/>
      <c r="G226" s="389"/>
      <c r="H226" s="389"/>
      <c r="I226" s="389"/>
      <c r="J226" s="398"/>
      <c r="K226" s="389"/>
      <c r="L226" s="389"/>
      <c r="M226" s="389"/>
      <c r="N226" s="389"/>
    </row>
    <row r="227" spans="1:14" ht="15.75" customHeight="1">
      <c r="A227" s="389"/>
      <c r="B227" s="419" t="s">
        <v>241</v>
      </c>
      <c r="C227" s="390" t="s">
        <v>28</v>
      </c>
      <c r="D227" s="389"/>
      <c r="E227" s="389"/>
      <c r="F227" s="389"/>
      <c r="G227" s="389"/>
      <c r="H227" s="389"/>
      <c r="I227" s="389"/>
      <c r="J227" s="398"/>
      <c r="K227" s="389"/>
      <c r="L227" s="389"/>
      <c r="M227" s="389"/>
      <c r="N227" s="389"/>
    </row>
    <row r="228" spans="1:14" ht="15.75" customHeight="1">
      <c r="A228" s="389"/>
      <c r="B228" s="419"/>
      <c r="C228" s="389"/>
      <c r="D228" s="389"/>
      <c r="E228" s="389"/>
      <c r="F228" s="389"/>
      <c r="G228" s="389"/>
      <c r="H228" s="389"/>
      <c r="I228" s="389"/>
      <c r="J228" s="398"/>
      <c r="K228" s="389"/>
      <c r="L228" s="389"/>
      <c r="M228" s="389"/>
      <c r="N228" s="389"/>
    </row>
    <row r="229" spans="1:14" ht="15.75" customHeight="1">
      <c r="A229" s="389"/>
      <c r="B229" s="419"/>
      <c r="C229" s="389" t="s">
        <v>242</v>
      </c>
      <c r="D229" s="389"/>
      <c r="E229" s="389"/>
      <c r="F229" s="389"/>
      <c r="G229" s="389"/>
      <c r="H229" s="389"/>
      <c r="I229" s="389"/>
      <c r="J229" s="398"/>
      <c r="K229" s="389"/>
      <c r="L229" s="389"/>
      <c r="M229" s="389"/>
      <c r="N229" s="389"/>
    </row>
    <row r="230" spans="1:21" ht="15.75" customHeight="1">
      <c r="A230" s="389"/>
      <c r="B230" s="419"/>
      <c r="C230" s="389"/>
      <c r="D230" s="389"/>
      <c r="E230" s="389"/>
      <c r="F230" s="389"/>
      <c r="G230" s="389"/>
      <c r="H230" s="389"/>
      <c r="I230" s="389"/>
      <c r="J230" s="398"/>
      <c r="K230" s="389"/>
      <c r="L230" s="389"/>
      <c r="M230" s="389"/>
      <c r="N230" s="389"/>
      <c r="U230" s="389" t="s">
        <v>231</v>
      </c>
    </row>
    <row r="231" spans="1:13" ht="15.75" customHeight="1">
      <c r="A231" s="389"/>
      <c r="B231" s="419"/>
      <c r="C231" s="389" t="s">
        <v>243</v>
      </c>
      <c r="D231" s="389"/>
      <c r="E231" s="389"/>
      <c r="F231" s="389"/>
      <c r="G231" s="389"/>
      <c r="I231" s="432" t="s">
        <v>1</v>
      </c>
      <c r="J231" s="398"/>
      <c r="K231" s="389"/>
      <c r="L231" s="389"/>
      <c r="M231" s="389"/>
    </row>
    <row r="232" spans="1:13" ht="15.75" customHeight="1">
      <c r="A232" s="389"/>
      <c r="B232" s="419"/>
      <c r="C232" s="389"/>
      <c r="D232" s="389"/>
      <c r="E232" s="389"/>
      <c r="F232" s="389"/>
      <c r="G232" s="389"/>
      <c r="I232" s="453"/>
      <c r="J232" s="398"/>
      <c r="K232" s="389"/>
      <c r="L232" s="389"/>
      <c r="M232" s="389"/>
    </row>
    <row r="233" spans="1:13" ht="15.75" customHeight="1">
      <c r="A233" s="389"/>
      <c r="B233" s="419"/>
      <c r="C233" s="389" t="s">
        <v>244</v>
      </c>
      <c r="D233" s="389"/>
      <c r="E233" s="389"/>
      <c r="F233" s="389"/>
      <c r="G233" s="389"/>
      <c r="I233" s="501">
        <v>13</v>
      </c>
      <c r="J233" s="398"/>
      <c r="K233" s="389"/>
      <c r="L233" s="389"/>
      <c r="M233" s="389"/>
    </row>
    <row r="234" spans="1:13" ht="15.75" customHeight="1">
      <c r="A234" s="389"/>
      <c r="B234" s="419"/>
      <c r="C234" s="389" t="s">
        <v>245</v>
      </c>
      <c r="D234" s="389"/>
      <c r="E234" s="389"/>
      <c r="F234" s="389"/>
      <c r="G234" s="389"/>
      <c r="I234" s="501">
        <v>13</v>
      </c>
      <c r="J234" s="398"/>
      <c r="K234" s="389"/>
      <c r="L234" s="389"/>
      <c r="M234" s="389"/>
    </row>
    <row r="235" spans="1:20" ht="15.75" customHeight="1" thickBot="1">
      <c r="A235" s="389"/>
      <c r="B235" s="419"/>
      <c r="C235" s="389" t="s">
        <v>246</v>
      </c>
      <c r="D235" s="389"/>
      <c r="E235" s="389"/>
      <c r="F235" s="389"/>
      <c r="G235" s="389"/>
      <c r="I235" s="505">
        <v>7.1</v>
      </c>
      <c r="J235" s="398"/>
      <c r="K235" s="389"/>
      <c r="L235" s="389"/>
      <c r="M235" s="389"/>
      <c r="T235" s="389" t="s">
        <v>231</v>
      </c>
    </row>
    <row r="236" spans="1:14" ht="15.75" customHeight="1">
      <c r="A236" s="389"/>
      <c r="B236" s="419"/>
      <c r="C236" s="389"/>
      <c r="D236" s="389"/>
      <c r="E236" s="389"/>
      <c r="F236" s="389"/>
      <c r="G236" s="389"/>
      <c r="H236" s="453"/>
      <c r="I236" s="502"/>
      <c r="J236" s="398"/>
      <c r="K236" s="389"/>
      <c r="L236" s="389"/>
      <c r="M236" s="389"/>
      <c r="N236" s="454"/>
    </row>
    <row r="237" spans="1:14" ht="15.75" customHeight="1">
      <c r="A237" s="389"/>
      <c r="B237" s="419"/>
      <c r="C237" s="389"/>
      <c r="D237" s="389"/>
      <c r="E237" s="389"/>
      <c r="F237" s="389"/>
      <c r="G237" s="389"/>
      <c r="H237" s="389"/>
      <c r="I237" s="503"/>
      <c r="J237" s="398"/>
      <c r="K237" s="389"/>
      <c r="L237" s="389"/>
      <c r="M237" s="389"/>
      <c r="N237" s="389"/>
    </row>
    <row r="238" spans="1:14" ht="15.75" customHeight="1">
      <c r="A238" s="389"/>
      <c r="B238" s="419" t="s">
        <v>247</v>
      </c>
      <c r="C238" s="420" t="s">
        <v>33</v>
      </c>
      <c r="D238" s="428"/>
      <c r="E238" s="428"/>
      <c r="F238" s="428"/>
      <c r="G238" s="428"/>
      <c r="H238" s="428"/>
      <c r="I238" s="504"/>
      <c r="J238" s="398"/>
      <c r="K238" s="389"/>
      <c r="L238" s="389"/>
      <c r="M238" s="389"/>
      <c r="N238" s="389"/>
    </row>
    <row r="239" spans="1:14" ht="15.75" customHeight="1">
      <c r="A239" s="389"/>
      <c r="B239" s="390"/>
      <c r="C239" s="389"/>
      <c r="D239" s="428"/>
      <c r="E239" s="428"/>
      <c r="F239" s="428"/>
      <c r="G239" s="428"/>
      <c r="H239" s="428"/>
      <c r="I239" s="428"/>
      <c r="J239" s="398"/>
      <c r="K239" s="389"/>
      <c r="L239" s="389"/>
      <c r="M239" s="389"/>
      <c r="N239" s="389"/>
    </row>
    <row r="240" spans="1:14" ht="15.75" customHeight="1">
      <c r="A240" s="389"/>
      <c r="B240" s="419"/>
      <c r="C240" s="389"/>
      <c r="D240" s="428"/>
      <c r="E240" s="428"/>
      <c r="F240" s="428"/>
      <c r="G240" s="428"/>
      <c r="H240" s="428"/>
      <c r="I240" s="428"/>
      <c r="J240" s="398"/>
      <c r="K240" s="389"/>
      <c r="L240" s="389"/>
      <c r="M240" s="389"/>
      <c r="N240" s="389"/>
    </row>
    <row r="241" spans="1:14" ht="15.75" customHeight="1">
      <c r="A241" s="389"/>
      <c r="B241" s="441"/>
      <c r="C241" s="428"/>
      <c r="D241" s="428"/>
      <c r="E241" s="428"/>
      <c r="F241" s="428"/>
      <c r="G241" s="428"/>
      <c r="H241" s="428"/>
      <c r="I241" s="428"/>
      <c r="J241" s="398"/>
      <c r="K241" s="389"/>
      <c r="L241" s="389"/>
      <c r="M241" s="389"/>
      <c r="N241" s="389"/>
    </row>
    <row r="242" spans="1:14" ht="15.75" customHeight="1">
      <c r="A242" s="389"/>
      <c r="B242" s="389"/>
      <c r="C242" s="389"/>
      <c r="D242" s="389"/>
      <c r="E242" s="389"/>
      <c r="F242" s="389"/>
      <c r="G242" s="389"/>
      <c r="H242" s="389"/>
      <c r="I242" s="455"/>
      <c r="J242" s="398"/>
      <c r="K242" s="389"/>
      <c r="L242" s="389"/>
      <c r="M242" s="389"/>
      <c r="N242" s="389"/>
    </row>
    <row r="243" spans="1:14" ht="15.75" customHeight="1">
      <c r="A243" s="389"/>
      <c r="B243" s="419" t="s">
        <v>248</v>
      </c>
      <c r="C243" s="427" t="s">
        <v>87</v>
      </c>
      <c r="D243" s="455"/>
      <c r="E243" s="455"/>
      <c r="F243" s="455"/>
      <c r="G243" s="455"/>
      <c r="H243" s="455"/>
      <c r="I243" s="389"/>
      <c r="J243" s="398"/>
      <c r="K243" s="389"/>
      <c r="L243" s="389"/>
      <c r="M243" s="389"/>
      <c r="N243" s="389"/>
    </row>
    <row r="244" spans="1:14" ht="15.75" customHeight="1">
      <c r="A244" s="389"/>
      <c r="B244" s="441"/>
      <c r="C244" s="427"/>
      <c r="D244" s="455"/>
      <c r="E244" s="455"/>
      <c r="F244" s="455"/>
      <c r="G244" s="455"/>
      <c r="H244" s="455"/>
      <c r="I244" s="389"/>
      <c r="J244" s="398"/>
      <c r="K244" s="389"/>
      <c r="L244" s="389"/>
      <c r="M244" s="389"/>
      <c r="N244" s="389"/>
    </row>
    <row r="245" spans="1:14" ht="15.75" customHeight="1">
      <c r="A245" s="389"/>
      <c r="B245" s="389"/>
      <c r="C245" s="444" t="s">
        <v>249</v>
      </c>
      <c r="D245" s="455"/>
      <c r="E245" s="455"/>
      <c r="F245" s="455"/>
      <c r="G245" s="455"/>
      <c r="H245" s="455"/>
      <c r="I245" s="389"/>
      <c r="J245" s="398"/>
      <c r="K245" s="389"/>
      <c r="L245" s="389"/>
      <c r="M245" s="389"/>
      <c r="N245" s="389"/>
    </row>
    <row r="246" spans="1:13" ht="15.75" customHeight="1">
      <c r="A246" s="389"/>
      <c r="B246" s="441"/>
      <c r="C246" s="444"/>
      <c r="D246" s="428"/>
      <c r="E246" s="428"/>
      <c r="F246" s="428"/>
      <c r="G246" s="428"/>
      <c r="I246" s="456" t="s">
        <v>250</v>
      </c>
      <c r="J246" s="389"/>
      <c r="K246" s="389"/>
      <c r="L246" s="389"/>
      <c r="M246" s="389"/>
    </row>
    <row r="247" spans="1:13" ht="15.75" customHeight="1">
      <c r="A247" s="389"/>
      <c r="B247" s="441"/>
      <c r="C247" s="444"/>
      <c r="D247" s="428"/>
      <c r="E247" s="428"/>
      <c r="F247" s="428"/>
      <c r="G247" s="428"/>
      <c r="I247" s="457" t="str">
        <f>I202</f>
        <v>31 December 2006</v>
      </c>
      <c r="J247" s="389"/>
      <c r="K247" s="389"/>
      <c r="L247" s="389"/>
      <c r="M247" s="389"/>
    </row>
    <row r="248" spans="1:13" ht="15.75" customHeight="1">
      <c r="A248" s="389"/>
      <c r="B248" s="441"/>
      <c r="C248" s="389"/>
      <c r="D248" s="428"/>
      <c r="E248" s="428"/>
      <c r="F248" s="428"/>
      <c r="G248" s="428"/>
      <c r="I248" s="456" t="s">
        <v>1</v>
      </c>
      <c r="J248" s="389"/>
      <c r="K248" s="389"/>
      <c r="L248" s="389"/>
      <c r="M248" s="389"/>
    </row>
    <row r="249" spans="1:13" ht="15.75" customHeight="1">
      <c r="A249" s="389"/>
      <c r="B249" s="441"/>
      <c r="C249" s="458" t="s">
        <v>152</v>
      </c>
      <c r="D249" s="389"/>
      <c r="E249" s="389"/>
      <c r="F249" s="389"/>
      <c r="G249" s="389"/>
      <c r="I249" s="398"/>
      <c r="J249" s="389"/>
      <c r="K249" s="389"/>
      <c r="L249" s="389"/>
      <c r="M249" s="389"/>
    </row>
    <row r="250" spans="1:20" ht="15.75" customHeight="1">
      <c r="A250" s="389"/>
      <c r="B250" s="441"/>
      <c r="C250" s="459" t="s">
        <v>95</v>
      </c>
      <c r="D250" s="389"/>
      <c r="E250" s="389"/>
      <c r="F250" s="389"/>
      <c r="G250" s="389"/>
      <c r="I250" s="460">
        <v>10769</v>
      </c>
      <c r="J250" s="389"/>
      <c r="K250" s="389"/>
      <c r="L250" s="389"/>
      <c r="M250" s="389"/>
      <c r="T250" s="389"/>
    </row>
    <row r="251" spans="1:20" ht="15.75" customHeight="1">
      <c r="A251" s="389"/>
      <c r="B251" s="441"/>
      <c r="C251" s="459" t="s">
        <v>96</v>
      </c>
      <c r="D251" s="389"/>
      <c r="E251" s="389"/>
      <c r="F251" s="389"/>
      <c r="G251" s="389"/>
      <c r="I251" s="433">
        <v>25427</v>
      </c>
      <c r="J251" s="389"/>
      <c r="K251" s="389"/>
      <c r="L251" s="389"/>
      <c r="M251" s="389"/>
      <c r="T251" s="389"/>
    </row>
    <row r="252" spans="1:20" ht="15.75" customHeight="1">
      <c r="A252" s="389"/>
      <c r="B252" s="441"/>
      <c r="C252" s="459" t="s">
        <v>125</v>
      </c>
      <c r="D252" s="389"/>
      <c r="E252" s="389"/>
      <c r="F252" s="389"/>
      <c r="G252" s="389"/>
      <c r="I252" s="460">
        <v>4055</v>
      </c>
      <c r="J252" s="389"/>
      <c r="K252" s="389"/>
      <c r="L252" s="389"/>
      <c r="M252" s="389"/>
      <c r="T252" s="389"/>
    </row>
    <row r="253" spans="1:20" ht="15.75" customHeight="1">
      <c r="A253" s="389"/>
      <c r="B253" s="441"/>
      <c r="C253" s="459" t="s">
        <v>97</v>
      </c>
      <c r="D253" s="389"/>
      <c r="E253" s="389"/>
      <c r="F253" s="389"/>
      <c r="G253" s="389"/>
      <c r="I253" s="460">
        <v>2663</v>
      </c>
      <c r="J253" s="389"/>
      <c r="K253" s="389"/>
      <c r="L253" s="389"/>
      <c r="M253" s="389"/>
      <c r="T253" s="389"/>
    </row>
    <row r="254" spans="1:20" ht="15.75" customHeight="1">
      <c r="A254" s="389"/>
      <c r="B254" s="441"/>
      <c r="C254" s="389" t="s">
        <v>94</v>
      </c>
      <c r="D254" s="461"/>
      <c r="E254" s="461"/>
      <c r="F254" s="389"/>
      <c r="G254" s="389"/>
      <c r="I254" s="462">
        <f>SUM(I250:I253)</f>
        <v>42914</v>
      </c>
      <c r="J254" s="389"/>
      <c r="K254" s="389"/>
      <c r="L254" s="389"/>
      <c r="M254" s="389"/>
      <c r="T254" s="389"/>
    </row>
    <row r="255" spans="1:20" ht="15.75" customHeight="1">
      <c r="A255" s="389"/>
      <c r="B255" s="441"/>
      <c r="C255" s="458" t="s">
        <v>153</v>
      </c>
      <c r="D255" s="454"/>
      <c r="E255" s="389"/>
      <c r="F255" s="389"/>
      <c r="G255" s="389"/>
      <c r="I255" s="433"/>
      <c r="J255" s="389"/>
      <c r="K255" s="389"/>
      <c r="L255" s="389"/>
      <c r="M255" s="389"/>
      <c r="T255" s="389"/>
    </row>
    <row r="256" spans="1:20" ht="15.75" customHeight="1">
      <c r="A256" s="389"/>
      <c r="B256" s="441"/>
      <c r="C256" s="463" t="s">
        <v>125</v>
      </c>
      <c r="D256" s="461"/>
      <c r="E256" s="461"/>
      <c r="F256" s="389"/>
      <c r="G256" s="389"/>
      <c r="I256" s="460">
        <v>4613</v>
      </c>
      <c r="J256" s="389"/>
      <c r="K256" s="389"/>
      <c r="L256" s="389"/>
      <c r="M256" s="389"/>
      <c r="T256" s="389"/>
    </row>
    <row r="257" spans="1:20" ht="15.75" customHeight="1">
      <c r="A257" s="389"/>
      <c r="B257" s="441"/>
      <c r="C257" s="459" t="s">
        <v>98</v>
      </c>
      <c r="D257" s="389"/>
      <c r="E257" s="454"/>
      <c r="F257" s="389"/>
      <c r="G257" s="389"/>
      <c r="I257" s="460">
        <v>30999</v>
      </c>
      <c r="J257" s="389"/>
      <c r="K257" s="389"/>
      <c r="L257" s="389"/>
      <c r="M257" s="389"/>
      <c r="T257" s="389"/>
    </row>
    <row r="258" spans="1:20" ht="15.75" customHeight="1">
      <c r="A258" s="389"/>
      <c r="B258" s="441"/>
      <c r="C258" s="389" t="s">
        <v>94</v>
      </c>
      <c r="D258" s="461"/>
      <c r="E258" s="461"/>
      <c r="F258" s="389"/>
      <c r="G258" s="389"/>
      <c r="I258" s="462">
        <f>SUM(I256:I257)</f>
        <v>35612</v>
      </c>
      <c r="J258" s="389"/>
      <c r="K258" s="389"/>
      <c r="L258" s="389"/>
      <c r="M258" s="389"/>
      <c r="T258" s="389"/>
    </row>
    <row r="259" spans="1:20" ht="15.75" customHeight="1">
      <c r="A259" s="389"/>
      <c r="B259" s="441"/>
      <c r="C259" s="389"/>
      <c r="D259" s="389"/>
      <c r="E259" s="389"/>
      <c r="F259" s="389"/>
      <c r="G259" s="389"/>
      <c r="I259" s="433"/>
      <c r="J259" s="389"/>
      <c r="K259" s="389"/>
      <c r="L259" s="389"/>
      <c r="M259" s="389"/>
      <c r="T259" s="389"/>
    </row>
    <row r="260" spans="1:20" ht="15.75" customHeight="1" thickBot="1">
      <c r="A260" s="389"/>
      <c r="B260" s="441"/>
      <c r="C260" s="389" t="s">
        <v>99</v>
      </c>
      <c r="D260" s="389"/>
      <c r="E260" s="461"/>
      <c r="F260" s="389"/>
      <c r="G260" s="389"/>
      <c r="I260" s="464">
        <f>I258+I254</f>
        <v>78526</v>
      </c>
      <c r="J260" s="389"/>
      <c r="K260" s="389"/>
      <c r="L260" s="389"/>
      <c r="M260" s="389"/>
      <c r="T260" s="389"/>
    </row>
    <row r="261" spans="1:14" ht="15.75" customHeight="1">
      <c r="A261" s="389"/>
      <c r="B261" s="441"/>
      <c r="C261" s="389"/>
      <c r="D261" s="389"/>
      <c r="E261" s="389"/>
      <c r="F261" s="389"/>
      <c r="G261" s="389"/>
      <c r="H261" s="465"/>
      <c r="I261" s="466"/>
      <c r="J261" s="389"/>
      <c r="K261" s="389"/>
      <c r="L261" s="389"/>
      <c r="M261" s="389"/>
      <c r="N261" s="389"/>
    </row>
    <row r="262" spans="1:14" ht="15.75" customHeight="1">
      <c r="A262" s="389"/>
      <c r="B262" s="441"/>
      <c r="C262" s="389"/>
      <c r="D262" s="389"/>
      <c r="E262" s="389"/>
      <c r="F262" s="389"/>
      <c r="G262" s="389"/>
      <c r="H262" s="465"/>
      <c r="I262" s="466"/>
      <c r="J262" s="389"/>
      <c r="K262" s="389"/>
      <c r="L262" s="389"/>
      <c r="M262" s="389"/>
      <c r="N262" s="389"/>
    </row>
    <row r="263" spans="1:14" ht="15.75" customHeight="1">
      <c r="A263" s="389"/>
      <c r="B263" s="441"/>
      <c r="C263" s="389"/>
      <c r="D263" s="389"/>
      <c r="E263" s="389"/>
      <c r="F263" s="389"/>
      <c r="G263" s="389"/>
      <c r="H263" s="465"/>
      <c r="I263" s="466"/>
      <c r="J263" s="389"/>
      <c r="K263" s="389"/>
      <c r="L263" s="389"/>
      <c r="M263" s="389"/>
      <c r="N263" s="389"/>
    </row>
    <row r="264" spans="1:14" ht="15.75" customHeight="1">
      <c r="A264" s="389"/>
      <c r="B264" s="441"/>
      <c r="C264" s="389"/>
      <c r="D264" s="389"/>
      <c r="E264" s="389"/>
      <c r="F264" s="389"/>
      <c r="G264" s="389"/>
      <c r="H264" s="465"/>
      <c r="I264" s="466"/>
      <c r="J264" s="389"/>
      <c r="K264" s="389"/>
      <c r="L264" s="389"/>
      <c r="M264" s="389"/>
      <c r="N264" s="389"/>
    </row>
    <row r="265" spans="1:14" ht="15.75" customHeight="1">
      <c r="A265" s="389"/>
      <c r="D265" s="389"/>
      <c r="E265" s="389"/>
      <c r="F265" s="389"/>
      <c r="G265" s="389"/>
      <c r="H265" s="389"/>
      <c r="I265" s="389"/>
      <c r="J265" s="389"/>
      <c r="K265" s="389"/>
      <c r="L265" s="389"/>
      <c r="M265" s="389"/>
      <c r="N265" s="389"/>
    </row>
    <row r="266" spans="1:14" ht="15.75" customHeight="1">
      <c r="A266" s="389"/>
      <c r="B266" s="390" t="s">
        <v>159</v>
      </c>
      <c r="C266" s="431"/>
      <c r="D266" s="390"/>
      <c r="E266" s="389"/>
      <c r="F266" s="389"/>
      <c r="G266" s="389"/>
      <c r="H266" s="389"/>
      <c r="I266" s="389"/>
      <c r="J266" s="389"/>
      <c r="K266" s="389"/>
      <c r="L266" s="389"/>
      <c r="M266" s="389"/>
      <c r="N266" s="389"/>
    </row>
    <row r="267" spans="1:14" ht="15.75" customHeight="1">
      <c r="A267" s="389"/>
      <c r="B267" s="398" t="s">
        <v>0</v>
      </c>
      <c r="C267" s="389"/>
      <c r="D267" s="389"/>
      <c r="E267" s="389"/>
      <c r="F267" s="389"/>
      <c r="G267" s="389"/>
      <c r="H267" s="389"/>
      <c r="I267" s="389"/>
      <c r="J267" s="389"/>
      <c r="K267" s="389"/>
      <c r="L267" s="389"/>
      <c r="M267" s="389"/>
      <c r="N267" s="389"/>
    </row>
    <row r="268" spans="1:14" ht="15.75" customHeight="1">
      <c r="A268" s="389"/>
      <c r="B268" s="398"/>
      <c r="C268" s="389"/>
      <c r="D268" s="389"/>
      <c r="E268" s="389"/>
      <c r="F268" s="389"/>
      <c r="G268" s="389"/>
      <c r="H268" s="389"/>
      <c r="I268" s="389"/>
      <c r="J268" s="389"/>
      <c r="K268" s="389"/>
      <c r="L268" s="389"/>
      <c r="M268" s="389"/>
      <c r="N268" s="389"/>
    </row>
    <row r="269" spans="1:14" ht="15.75" customHeight="1">
      <c r="A269" s="389"/>
      <c r="B269" s="419" t="s">
        <v>251</v>
      </c>
      <c r="C269" s="420" t="s">
        <v>29</v>
      </c>
      <c r="D269" s="389"/>
      <c r="E269" s="389"/>
      <c r="F269" s="389"/>
      <c r="G269" s="389"/>
      <c r="H269" s="389"/>
      <c r="I269" s="389"/>
      <c r="J269" s="389"/>
      <c r="K269" s="389"/>
      <c r="L269" s="389"/>
      <c r="M269" s="389"/>
      <c r="N269" s="389"/>
    </row>
    <row r="270" spans="1:14" ht="15.75" customHeight="1">
      <c r="A270" s="389"/>
      <c r="B270" s="398"/>
      <c r="C270" s="389"/>
      <c r="D270" s="389"/>
      <c r="E270" s="389"/>
      <c r="F270" s="389"/>
      <c r="G270" s="389"/>
      <c r="H270" s="389"/>
      <c r="I270" s="389"/>
      <c r="J270" s="389"/>
      <c r="K270" s="389"/>
      <c r="L270" s="389"/>
      <c r="M270" s="389"/>
      <c r="N270" s="389"/>
    </row>
    <row r="271" spans="1:14" ht="15.75" customHeight="1">
      <c r="A271" s="389"/>
      <c r="B271" s="398"/>
      <c r="C271" s="389"/>
      <c r="D271" s="389"/>
      <c r="E271" s="389"/>
      <c r="F271" s="389"/>
      <c r="G271" s="389"/>
      <c r="H271" s="389"/>
      <c r="I271" s="389"/>
      <c r="J271" s="389"/>
      <c r="K271" s="389"/>
      <c r="L271" s="389"/>
      <c r="M271" s="389"/>
      <c r="N271" s="389"/>
    </row>
    <row r="272" spans="1:14" ht="15.75" customHeight="1">
      <c r="A272" s="389"/>
      <c r="B272" s="390"/>
      <c r="C272" s="428"/>
      <c r="D272" s="389"/>
      <c r="E272" s="389"/>
      <c r="F272" s="389"/>
      <c r="G272" s="389"/>
      <c r="H272" s="389"/>
      <c r="I272" s="389"/>
      <c r="J272" s="389"/>
      <c r="K272" s="389"/>
      <c r="L272" s="389"/>
      <c r="M272" s="389"/>
      <c r="N272" s="389"/>
    </row>
    <row r="273" spans="1:14" ht="15.75" customHeight="1">
      <c r="A273" s="389"/>
      <c r="B273" s="419" t="s">
        <v>252</v>
      </c>
      <c r="C273" s="420" t="s">
        <v>30</v>
      </c>
      <c r="D273" s="389"/>
      <c r="E273" s="389"/>
      <c r="F273" s="389"/>
      <c r="G273" s="389"/>
      <c r="H273" s="389"/>
      <c r="I273" s="389"/>
      <c r="J273" s="389"/>
      <c r="K273" s="389"/>
      <c r="L273" s="389"/>
      <c r="M273" s="389"/>
      <c r="N273" s="389"/>
    </row>
    <row r="274" spans="1:14" ht="15.75" customHeight="1">
      <c r="A274" s="389"/>
      <c r="B274" s="390"/>
      <c r="C274" s="428"/>
      <c r="D274" s="389"/>
      <c r="E274" s="389"/>
      <c r="F274" s="389"/>
      <c r="G274" s="389"/>
      <c r="H274" s="389"/>
      <c r="I274" s="389"/>
      <c r="J274" s="389"/>
      <c r="K274" s="389"/>
      <c r="L274" s="389"/>
      <c r="M274" s="389"/>
      <c r="N274" s="389"/>
    </row>
    <row r="275" spans="1:14" ht="15.75" customHeight="1">
      <c r="A275" s="389"/>
      <c r="B275" s="419"/>
      <c r="C275" s="428"/>
      <c r="D275" s="389"/>
      <c r="E275" s="389"/>
      <c r="F275" s="389"/>
      <c r="G275" s="389"/>
      <c r="H275" s="389"/>
      <c r="I275" s="389"/>
      <c r="J275" s="389"/>
      <c r="K275" s="389"/>
      <c r="L275" s="389"/>
      <c r="M275" s="389"/>
      <c r="N275" s="389"/>
    </row>
    <row r="276" spans="1:14" ht="15.75" customHeight="1">
      <c r="A276" s="389"/>
      <c r="B276" s="390"/>
      <c r="C276" s="389"/>
      <c r="D276" s="389"/>
      <c r="E276" s="389"/>
      <c r="F276" s="389"/>
      <c r="G276" s="389"/>
      <c r="H276" s="389"/>
      <c r="I276" s="389"/>
      <c r="J276" s="389"/>
      <c r="K276" s="389"/>
      <c r="L276" s="389"/>
      <c r="M276" s="389"/>
      <c r="N276" s="389"/>
    </row>
    <row r="277" spans="1:14" ht="15.75" customHeight="1">
      <c r="A277" s="389"/>
      <c r="B277" s="390"/>
      <c r="C277" s="389"/>
      <c r="D277" s="389"/>
      <c r="E277" s="389"/>
      <c r="F277" s="389"/>
      <c r="G277" s="389"/>
      <c r="H277" s="389"/>
      <c r="I277" s="389"/>
      <c r="J277" s="389"/>
      <c r="K277" s="389"/>
      <c r="L277" s="389"/>
      <c r="M277" s="389"/>
      <c r="N277" s="389"/>
    </row>
    <row r="278" spans="1:14" ht="15.75" customHeight="1">
      <c r="A278" s="389"/>
      <c r="B278" s="419" t="s">
        <v>253</v>
      </c>
      <c r="C278" s="420" t="s">
        <v>31</v>
      </c>
      <c r="D278" s="389"/>
      <c r="E278" s="389"/>
      <c r="F278" s="389"/>
      <c r="G278" s="389"/>
      <c r="H278" s="389"/>
      <c r="I278" s="389"/>
      <c r="J278" s="389"/>
      <c r="K278" s="389"/>
      <c r="L278" s="389"/>
      <c r="M278" s="389"/>
      <c r="N278" s="389"/>
    </row>
    <row r="279" spans="1:14" ht="15.75" customHeight="1">
      <c r="A279" s="389"/>
      <c r="B279" s="389"/>
      <c r="C279" s="444"/>
      <c r="D279" s="389"/>
      <c r="E279" s="389"/>
      <c r="F279" s="389"/>
      <c r="G279" s="389"/>
      <c r="H279" s="389"/>
      <c r="I279" s="389"/>
      <c r="J279" s="389"/>
      <c r="K279" s="389"/>
      <c r="L279" s="389"/>
      <c r="M279" s="389"/>
      <c r="N279" s="389"/>
    </row>
    <row r="280" spans="1:14" ht="15.75" customHeight="1">
      <c r="A280" s="389"/>
      <c r="B280" s="441"/>
      <c r="C280" s="444"/>
      <c r="D280" s="428"/>
      <c r="E280" s="428"/>
      <c r="F280" s="428"/>
      <c r="G280" s="428"/>
      <c r="H280" s="428"/>
      <c r="I280" s="428"/>
      <c r="J280" s="389"/>
      <c r="K280" s="389"/>
      <c r="L280" s="389"/>
      <c r="M280" s="389"/>
      <c r="N280" s="389"/>
    </row>
    <row r="281" spans="1:14" ht="15.75" customHeight="1">
      <c r="A281" s="389"/>
      <c r="B281" s="441"/>
      <c r="C281" s="444"/>
      <c r="D281" s="428"/>
      <c r="E281" s="428"/>
      <c r="F281" s="428"/>
      <c r="G281" s="428"/>
      <c r="H281" s="428"/>
      <c r="I281" s="428"/>
      <c r="J281" s="389"/>
      <c r="K281" s="389"/>
      <c r="L281" s="389"/>
      <c r="M281" s="389"/>
      <c r="N281" s="389"/>
    </row>
    <row r="282" spans="1:14" ht="15.75" customHeight="1">
      <c r="A282" s="389"/>
      <c r="B282" s="441"/>
      <c r="C282" s="444"/>
      <c r="D282" s="428"/>
      <c r="E282" s="428"/>
      <c r="F282" s="428"/>
      <c r="G282" s="428"/>
      <c r="H282" s="428"/>
      <c r="I282" s="428"/>
      <c r="J282" s="389"/>
      <c r="K282" s="389"/>
      <c r="L282" s="389"/>
      <c r="M282" s="389"/>
      <c r="N282" s="389"/>
    </row>
    <row r="283" spans="1:14" ht="15.75" customHeight="1">
      <c r="A283" s="389"/>
      <c r="B283" s="419" t="s">
        <v>254</v>
      </c>
      <c r="C283" s="420" t="s">
        <v>10</v>
      </c>
      <c r="D283" s="389"/>
      <c r="E283" s="389"/>
      <c r="F283" s="389"/>
      <c r="G283" s="389"/>
      <c r="H283" s="389"/>
      <c r="I283" s="389"/>
      <c r="J283" s="389"/>
      <c r="K283" s="389"/>
      <c r="L283" s="389"/>
      <c r="M283" s="389"/>
      <c r="N283" s="389"/>
    </row>
    <row r="284" spans="1:14" ht="15.75" customHeight="1">
      <c r="A284" s="389"/>
      <c r="B284" s="441"/>
      <c r="C284" s="420"/>
      <c r="D284" s="389"/>
      <c r="E284" s="389"/>
      <c r="F284" s="389"/>
      <c r="G284" s="389"/>
      <c r="H284" s="389"/>
      <c r="I284" s="389"/>
      <c r="J284" s="389"/>
      <c r="K284" s="389"/>
      <c r="L284" s="389"/>
      <c r="M284" s="389"/>
      <c r="N284" s="389"/>
    </row>
    <row r="285" spans="1:14" ht="15.75" customHeight="1">
      <c r="A285" s="389"/>
      <c r="B285" s="441"/>
      <c r="C285" s="420"/>
      <c r="D285" s="389"/>
      <c r="E285" s="389"/>
      <c r="F285" s="389"/>
      <c r="G285" s="389"/>
      <c r="H285" s="389"/>
      <c r="I285" s="389"/>
      <c r="J285" s="389"/>
      <c r="K285" s="389"/>
      <c r="L285" s="389"/>
      <c r="M285" s="389"/>
      <c r="N285" s="389"/>
    </row>
    <row r="286" spans="1:14" ht="15.75" customHeight="1">
      <c r="A286" s="389"/>
      <c r="B286" s="441"/>
      <c r="C286" s="420"/>
      <c r="D286" s="389"/>
      <c r="E286" s="389"/>
      <c r="F286" s="389"/>
      <c r="G286" s="389"/>
      <c r="H286" s="389"/>
      <c r="I286" s="389"/>
      <c r="J286" s="389"/>
      <c r="K286" s="389"/>
      <c r="L286" s="389"/>
      <c r="M286" s="389"/>
      <c r="N286" s="389"/>
    </row>
    <row r="287" spans="1:14" ht="15.75" customHeight="1">
      <c r="A287" s="389"/>
      <c r="B287" s="441"/>
      <c r="C287" s="420"/>
      <c r="D287" s="389"/>
      <c r="E287" s="389"/>
      <c r="F287" s="389"/>
      <c r="G287" s="389"/>
      <c r="H287" s="389"/>
      <c r="I287" s="389"/>
      <c r="J287" s="389"/>
      <c r="K287" s="389"/>
      <c r="L287" s="389"/>
      <c r="M287" s="389"/>
      <c r="N287" s="389"/>
    </row>
    <row r="288" spans="1:14" ht="15.75" customHeight="1">
      <c r="A288" s="389"/>
      <c r="B288" s="389"/>
      <c r="C288" s="467"/>
      <c r="D288" s="389"/>
      <c r="E288" s="468"/>
      <c r="F288" s="468"/>
      <c r="G288" s="468"/>
      <c r="H288" s="468"/>
      <c r="I288" s="389"/>
      <c r="J288" s="389"/>
      <c r="K288" s="389"/>
      <c r="L288" s="389"/>
      <c r="M288" s="389"/>
      <c r="N288" s="389"/>
    </row>
    <row r="289" spans="1:14" ht="15.75" customHeight="1">
      <c r="A289" s="389"/>
      <c r="B289" s="389"/>
      <c r="C289" s="469"/>
      <c r="D289" s="470"/>
      <c r="E289" s="389"/>
      <c r="F289" s="471"/>
      <c r="G289" s="472" t="s">
        <v>130</v>
      </c>
      <c r="H289" s="471"/>
      <c r="I289" s="473" t="s">
        <v>130</v>
      </c>
      <c r="J289" s="389"/>
      <c r="K289" s="389"/>
      <c r="L289" s="389"/>
      <c r="M289" s="389"/>
      <c r="N289" s="389"/>
    </row>
    <row r="290" spans="1:14" ht="15.75" customHeight="1">
      <c r="A290" s="389"/>
      <c r="B290" s="389"/>
      <c r="C290" s="474"/>
      <c r="D290" s="404"/>
      <c r="E290" s="389"/>
      <c r="F290" s="475" t="s">
        <v>113</v>
      </c>
      <c r="G290" s="475" t="s">
        <v>132</v>
      </c>
      <c r="H290" s="476" t="s">
        <v>113</v>
      </c>
      <c r="I290" s="475" t="s">
        <v>132</v>
      </c>
      <c r="J290" s="389"/>
      <c r="K290" s="389"/>
      <c r="L290" s="389"/>
      <c r="M290" s="389"/>
      <c r="N290" s="389"/>
    </row>
    <row r="291" spans="1:14" ht="15.75" customHeight="1">
      <c r="A291" s="389"/>
      <c r="B291" s="389"/>
      <c r="C291" s="474"/>
      <c r="D291" s="404"/>
      <c r="E291" s="404"/>
      <c r="F291" s="477" t="s">
        <v>114</v>
      </c>
      <c r="G291" s="477" t="s">
        <v>114</v>
      </c>
      <c r="H291" s="478" t="s">
        <v>164</v>
      </c>
      <c r="I291" s="477" t="s">
        <v>164</v>
      </c>
      <c r="J291" s="389"/>
      <c r="K291" s="389"/>
      <c r="L291" s="389"/>
      <c r="M291" s="389"/>
      <c r="N291" s="389"/>
    </row>
    <row r="292" spans="1:14" ht="15.75" customHeight="1">
      <c r="A292" s="389"/>
      <c r="B292" s="389"/>
      <c r="C292" s="474"/>
      <c r="D292" s="468"/>
      <c r="E292" s="468"/>
      <c r="F292" s="508" t="str">
        <f>'[1]P&amp;L'!B14</f>
        <v>unaudited</v>
      </c>
      <c r="G292" s="479" t="str">
        <f>'[1]P&amp;L'!C14</f>
        <v>unaudited</v>
      </c>
      <c r="H292" s="509" t="str">
        <f>F292</f>
        <v>unaudited</v>
      </c>
      <c r="I292" s="480" t="s">
        <v>197</v>
      </c>
      <c r="J292" s="389"/>
      <c r="K292" s="389"/>
      <c r="L292" s="389"/>
      <c r="M292" s="389"/>
      <c r="N292" s="389"/>
    </row>
    <row r="293" spans="1:20" ht="15.75" customHeight="1">
      <c r="A293" s="389"/>
      <c r="B293" s="389"/>
      <c r="C293" s="471" t="s">
        <v>255</v>
      </c>
      <c r="D293" s="404"/>
      <c r="E293" s="404"/>
      <c r="F293" s="481">
        <v>-3734</v>
      </c>
      <c r="G293" s="481">
        <v>-1963</v>
      </c>
      <c r="H293" s="481">
        <v>-25094</v>
      </c>
      <c r="I293" s="481">
        <v>2642</v>
      </c>
      <c r="J293" s="389"/>
      <c r="K293" s="389"/>
      <c r="L293" s="389"/>
      <c r="M293" s="389"/>
      <c r="N293" s="389"/>
      <c r="T293" s="389"/>
    </row>
    <row r="294" spans="1:14" ht="15.75" customHeight="1">
      <c r="A294" s="389"/>
      <c r="B294" s="389"/>
      <c r="C294" s="482"/>
      <c r="D294" s="404"/>
      <c r="E294" s="404"/>
      <c r="F294" s="483"/>
      <c r="G294" s="484"/>
      <c r="H294" s="485"/>
      <c r="I294" s="484"/>
      <c r="J294" s="389"/>
      <c r="K294" s="389"/>
      <c r="L294" s="389"/>
      <c r="M294" s="389"/>
      <c r="N294" s="389"/>
    </row>
    <row r="295" spans="1:14" ht="15.75" customHeight="1">
      <c r="A295" s="389"/>
      <c r="B295" s="389"/>
      <c r="C295" s="482" t="s">
        <v>162</v>
      </c>
      <c r="D295" s="404"/>
      <c r="E295" s="404"/>
      <c r="F295" s="483"/>
      <c r="G295" s="483"/>
      <c r="H295" s="483"/>
      <c r="I295" s="483"/>
      <c r="J295" s="389"/>
      <c r="K295" s="389"/>
      <c r="L295" s="389"/>
      <c r="M295" s="389"/>
      <c r="N295" s="389"/>
    </row>
    <row r="296" spans="1:14" ht="15.75" customHeight="1">
      <c r="A296" s="389"/>
      <c r="B296" s="389"/>
      <c r="C296" s="482" t="s">
        <v>163</v>
      </c>
      <c r="D296" s="404"/>
      <c r="E296" s="404"/>
      <c r="F296" s="483">
        <v>80000</v>
      </c>
      <c r="G296" s="483">
        <v>80000</v>
      </c>
      <c r="H296" s="483">
        <v>80000</v>
      </c>
      <c r="I296" s="486">
        <v>80000</v>
      </c>
      <c r="J296" s="389"/>
      <c r="K296" s="389"/>
      <c r="L296" s="389"/>
      <c r="M296" s="389"/>
      <c r="N296" s="389"/>
    </row>
    <row r="297" spans="1:14" ht="15.75" customHeight="1">
      <c r="A297" s="389"/>
      <c r="B297" s="389"/>
      <c r="C297" s="482"/>
      <c r="D297" s="404"/>
      <c r="E297" s="404"/>
      <c r="F297" s="487"/>
      <c r="G297" s="487"/>
      <c r="H297" s="487"/>
      <c r="I297" s="487"/>
      <c r="J297" s="389"/>
      <c r="K297" s="389"/>
      <c r="L297" s="389"/>
      <c r="M297" s="389"/>
      <c r="N297" s="389"/>
    </row>
    <row r="298" spans="1:19" ht="15.75" customHeight="1">
      <c r="A298" s="389"/>
      <c r="B298" s="389"/>
      <c r="C298" s="482" t="s">
        <v>133</v>
      </c>
      <c r="D298" s="404"/>
      <c r="E298" s="404"/>
      <c r="F298" s="483">
        <f>F296</f>
        <v>80000</v>
      </c>
      <c r="G298" s="483">
        <f>G296</f>
        <v>80000</v>
      </c>
      <c r="H298" s="483">
        <f>H296</f>
        <v>80000</v>
      </c>
      <c r="I298" s="483">
        <f>I296</f>
        <v>80000</v>
      </c>
      <c r="J298" s="389"/>
      <c r="K298" s="389"/>
      <c r="L298" s="389"/>
      <c r="M298" s="389"/>
      <c r="N298" s="389"/>
      <c r="S298" s="455"/>
    </row>
    <row r="299" spans="1:14" ht="15.75" customHeight="1">
      <c r="A299" s="389"/>
      <c r="B299" s="389"/>
      <c r="C299" s="482"/>
      <c r="D299" s="404"/>
      <c r="E299" s="389"/>
      <c r="F299" s="483"/>
      <c r="G299" s="484"/>
      <c r="H299" s="485"/>
      <c r="I299" s="484"/>
      <c r="J299" s="389"/>
      <c r="K299" s="389"/>
      <c r="L299" s="389"/>
      <c r="M299" s="389"/>
      <c r="N299" s="389"/>
    </row>
    <row r="300" spans="1:14" ht="15.75" customHeight="1">
      <c r="A300" s="389"/>
      <c r="B300" s="389"/>
      <c r="C300" s="482" t="s">
        <v>88</v>
      </c>
      <c r="D300" s="404"/>
      <c r="E300" s="389"/>
      <c r="F300" s="488">
        <f>F293/F296*100</f>
        <v>-4.6675</v>
      </c>
      <c r="G300" s="490">
        <f>G293/G296*100</f>
        <v>-2.45375</v>
      </c>
      <c r="H300" s="490">
        <f>H293/H296*100</f>
        <v>-31.3675</v>
      </c>
      <c r="I300" s="489">
        <f>I293/I296*100</f>
        <v>3.3024999999999998</v>
      </c>
      <c r="J300" s="389"/>
      <c r="K300" s="389"/>
      <c r="L300" s="389"/>
      <c r="M300" s="389"/>
      <c r="N300" s="389"/>
    </row>
    <row r="301" spans="1:14" ht="15.75" customHeight="1">
      <c r="A301" s="389"/>
      <c r="B301" s="389"/>
      <c r="C301" s="482"/>
      <c r="D301" s="404"/>
      <c r="E301" s="389"/>
      <c r="F301" s="483"/>
      <c r="G301" s="490"/>
      <c r="H301" s="490"/>
      <c r="I301" s="484"/>
      <c r="J301" s="389"/>
      <c r="K301" s="389"/>
      <c r="L301" s="389"/>
      <c r="M301" s="389"/>
      <c r="N301" s="389"/>
    </row>
    <row r="302" spans="1:14" ht="15.75" customHeight="1">
      <c r="A302" s="389"/>
      <c r="B302" s="389"/>
      <c r="C302" s="491" t="s">
        <v>89</v>
      </c>
      <c r="D302" s="404"/>
      <c r="E302" s="389"/>
      <c r="F302" s="492">
        <f>F293/F296*100</f>
        <v>-4.6675</v>
      </c>
      <c r="G302" s="490">
        <f>G300</f>
        <v>-2.45375</v>
      </c>
      <c r="H302" s="490">
        <f>H293/H296*100</f>
        <v>-31.3675</v>
      </c>
      <c r="I302" s="489">
        <f>I300</f>
        <v>3.3024999999999998</v>
      </c>
      <c r="J302" s="389"/>
      <c r="K302" s="389"/>
      <c r="L302" s="389"/>
      <c r="M302" s="389"/>
      <c r="N302" s="389"/>
    </row>
    <row r="303" spans="1:14" ht="15.75" customHeight="1">
      <c r="A303" s="389"/>
      <c r="B303" s="389"/>
      <c r="C303" s="482"/>
      <c r="D303" s="404"/>
      <c r="E303" s="389"/>
      <c r="F303" s="484"/>
      <c r="G303" s="484"/>
      <c r="H303" s="483"/>
      <c r="I303" s="484"/>
      <c r="J303" s="389"/>
      <c r="K303" s="389"/>
      <c r="L303" s="389"/>
      <c r="M303" s="389"/>
      <c r="N303" s="389"/>
    </row>
    <row r="304" spans="1:14" ht="15.75" customHeight="1">
      <c r="A304" s="389"/>
      <c r="B304" s="441"/>
      <c r="C304" s="493"/>
      <c r="D304" s="468"/>
      <c r="E304" s="494"/>
      <c r="F304" s="495"/>
      <c r="G304" s="495"/>
      <c r="H304" s="496"/>
      <c r="I304" s="495"/>
      <c r="J304" s="389"/>
      <c r="K304" s="389"/>
      <c r="L304" s="389"/>
      <c r="M304" s="389"/>
      <c r="N304" s="389"/>
    </row>
    <row r="305" spans="1:14" ht="15.75" customHeight="1">
      <c r="A305" s="389"/>
      <c r="B305" s="441"/>
      <c r="C305" s="389"/>
      <c r="D305" s="389"/>
      <c r="E305" s="404"/>
      <c r="F305" s="404"/>
      <c r="G305" s="404"/>
      <c r="H305" s="497"/>
      <c r="I305" s="404"/>
      <c r="J305" s="389"/>
      <c r="K305" s="389"/>
      <c r="L305" s="389"/>
      <c r="M305" s="389"/>
      <c r="N305" s="389"/>
    </row>
    <row r="306" spans="1:14" ht="15.75" customHeight="1">
      <c r="A306" s="389"/>
      <c r="B306" s="441"/>
      <c r="C306" s="389"/>
      <c r="D306" s="389"/>
      <c r="E306" s="404"/>
      <c r="F306" s="404"/>
      <c r="G306" s="404"/>
      <c r="H306" s="497"/>
      <c r="I306" s="404"/>
      <c r="J306" s="389"/>
      <c r="K306" s="389"/>
      <c r="L306" s="389"/>
      <c r="M306" s="389"/>
      <c r="N306" s="389"/>
    </row>
    <row r="307" spans="1:14" ht="15.75" customHeight="1">
      <c r="A307" s="389"/>
      <c r="B307" s="419"/>
      <c r="C307" s="390" t="s">
        <v>256</v>
      </c>
      <c r="D307" s="389"/>
      <c r="E307" s="404"/>
      <c r="F307" s="404"/>
      <c r="G307" s="404"/>
      <c r="H307" s="404"/>
      <c r="I307" s="404"/>
      <c r="J307" s="389"/>
      <c r="K307" s="389"/>
      <c r="L307" s="389"/>
      <c r="M307" s="389"/>
      <c r="N307" s="389"/>
    </row>
    <row r="308" spans="1:14" ht="15.75" customHeight="1">
      <c r="A308" s="389"/>
      <c r="B308" s="441"/>
      <c r="C308" s="389"/>
      <c r="D308" s="389"/>
      <c r="E308" s="389"/>
      <c r="F308" s="389"/>
      <c r="G308" s="389"/>
      <c r="H308" s="389"/>
      <c r="I308" s="389"/>
      <c r="J308" s="389"/>
      <c r="K308" s="389"/>
      <c r="L308" s="389"/>
      <c r="M308" s="389"/>
      <c r="N308" s="389"/>
    </row>
    <row r="309" spans="1:14" ht="15.75" customHeight="1">
      <c r="A309" s="389"/>
      <c r="B309" s="441"/>
      <c r="C309" s="389"/>
      <c r="D309" s="389"/>
      <c r="E309" s="389"/>
      <c r="F309" s="389"/>
      <c r="G309" s="389"/>
      <c r="H309" s="389"/>
      <c r="I309" s="389"/>
      <c r="J309" s="389"/>
      <c r="K309" s="389"/>
      <c r="L309" s="389"/>
      <c r="M309" s="389"/>
      <c r="N309" s="389"/>
    </row>
    <row r="310" spans="1:14" ht="15.75" customHeight="1">
      <c r="A310" s="389"/>
      <c r="B310" s="441"/>
      <c r="C310" s="390" t="s">
        <v>257</v>
      </c>
      <c r="D310" s="390"/>
      <c r="E310" s="390"/>
      <c r="F310" s="389"/>
      <c r="G310" s="389"/>
      <c r="H310" s="389"/>
      <c r="I310" s="389"/>
      <c r="J310" s="389"/>
      <c r="K310" s="389"/>
      <c r="L310" s="389"/>
      <c r="M310" s="389"/>
      <c r="N310" s="389"/>
    </row>
    <row r="311" spans="1:14" ht="15.75" customHeight="1">
      <c r="A311" s="389"/>
      <c r="B311" s="441"/>
      <c r="C311" s="390" t="s">
        <v>258</v>
      </c>
      <c r="D311" s="390"/>
      <c r="E311" s="390"/>
      <c r="F311" s="389"/>
      <c r="G311" s="389"/>
      <c r="H311" s="389"/>
      <c r="I311" s="389"/>
      <c r="J311" s="389"/>
      <c r="K311" s="389"/>
      <c r="L311" s="389"/>
      <c r="M311" s="389"/>
      <c r="N311" s="389"/>
    </row>
    <row r="312" spans="1:9" ht="15.75" customHeight="1">
      <c r="A312" s="389"/>
      <c r="B312" s="441"/>
      <c r="C312" s="389" t="s">
        <v>259</v>
      </c>
      <c r="D312" s="389"/>
      <c r="E312" s="389"/>
      <c r="F312" s="389"/>
      <c r="G312" s="389"/>
      <c r="H312" s="389"/>
      <c r="I312" s="389"/>
    </row>
    <row r="313" spans="1:9" ht="15.75" customHeight="1">
      <c r="A313" s="389"/>
      <c r="B313" s="441"/>
      <c r="C313" s="389"/>
      <c r="D313" s="389"/>
      <c r="E313" s="389"/>
      <c r="F313" s="389"/>
      <c r="G313" s="389"/>
      <c r="H313" s="389"/>
      <c r="I313" s="389"/>
    </row>
    <row r="314" spans="1:9" ht="15.75" customHeight="1">
      <c r="A314" s="389"/>
      <c r="B314" s="389"/>
      <c r="C314" s="389" t="s">
        <v>260</v>
      </c>
      <c r="D314" s="389"/>
      <c r="E314" s="389"/>
      <c r="F314" s="389"/>
      <c r="G314" s="389"/>
      <c r="H314" s="389"/>
      <c r="I314" s="389"/>
    </row>
    <row r="315" spans="1:9" ht="15.75" customHeight="1">
      <c r="A315" s="389"/>
      <c r="B315" s="441"/>
      <c r="C315" s="498">
        <v>39135</v>
      </c>
      <c r="D315" s="389"/>
      <c r="E315" s="389"/>
      <c r="F315" s="389"/>
      <c r="G315" s="389"/>
      <c r="H315" s="389"/>
      <c r="I315" s="389"/>
    </row>
    <row r="316" spans="1:9" ht="15.75" customHeight="1">
      <c r="A316" s="389"/>
      <c r="B316" s="441"/>
      <c r="C316" s="389"/>
      <c r="D316" s="389"/>
      <c r="E316" s="389"/>
      <c r="F316" s="389"/>
      <c r="G316" s="389"/>
      <c r="H316" s="389"/>
      <c r="I316" s="389"/>
    </row>
    <row r="317" spans="1:9" ht="15.75" customHeight="1">
      <c r="A317" s="389"/>
      <c r="B317" s="441"/>
      <c r="C317" s="389"/>
      <c r="D317" s="389"/>
      <c r="E317" s="389"/>
      <c r="F317" s="389"/>
      <c r="G317" s="389"/>
      <c r="H317" s="389"/>
      <c r="I317" s="389"/>
    </row>
    <row r="318" spans="1:9" ht="15.75" customHeight="1">
      <c r="A318" s="389"/>
      <c r="B318" s="441"/>
      <c r="C318" s="389"/>
      <c r="D318" s="389"/>
      <c r="E318" s="389"/>
      <c r="F318" s="389"/>
      <c r="G318" s="389"/>
      <c r="H318" s="389"/>
      <c r="I318" s="389"/>
    </row>
    <row r="319" spans="1:9" ht="15.75" customHeight="1">
      <c r="A319" s="389"/>
      <c r="B319" s="441"/>
      <c r="C319" s="389"/>
      <c r="D319" s="389"/>
      <c r="E319" s="389"/>
      <c r="F319" s="389"/>
      <c r="G319" s="389"/>
      <c r="H319" s="389"/>
      <c r="I319" s="389"/>
    </row>
    <row r="320" spans="1:9" ht="15.75" customHeight="1">
      <c r="A320" s="389"/>
      <c r="B320" s="441"/>
      <c r="C320" s="389"/>
      <c r="D320" s="389"/>
      <c r="E320" s="389"/>
      <c r="F320" s="389"/>
      <c r="G320" s="389"/>
      <c r="H320" s="389"/>
      <c r="I320" s="389"/>
    </row>
    <row r="321" spans="1:9" ht="15.75" customHeight="1">
      <c r="A321" s="389"/>
      <c r="B321" s="441"/>
      <c r="C321" s="389"/>
      <c r="D321" s="389"/>
      <c r="E321" s="389"/>
      <c r="F321" s="389"/>
      <c r="G321" s="389"/>
      <c r="H321" s="389"/>
      <c r="I321" s="389"/>
    </row>
    <row r="322" spans="1:9" ht="15.75" customHeight="1">
      <c r="A322" s="389"/>
      <c r="B322" s="441"/>
      <c r="C322" s="389"/>
      <c r="D322" s="389"/>
      <c r="E322" s="389"/>
      <c r="F322" s="389"/>
      <c r="G322" s="389"/>
      <c r="H322" s="389"/>
      <c r="I322" s="389"/>
    </row>
    <row r="323" spans="1:9" ht="15.75" customHeight="1">
      <c r="A323" s="389"/>
      <c r="B323" s="441"/>
      <c r="C323" s="389"/>
      <c r="D323" s="389"/>
      <c r="E323" s="389"/>
      <c r="F323" s="389"/>
      <c r="G323" s="389"/>
      <c r="H323" s="389"/>
      <c r="I323" s="389"/>
    </row>
    <row r="324" spans="1:9" ht="15.75" customHeight="1">
      <c r="A324" s="389"/>
      <c r="B324" s="441"/>
      <c r="C324" s="389"/>
      <c r="D324" s="389"/>
      <c r="E324" s="389"/>
      <c r="F324" s="389"/>
      <c r="G324" s="389"/>
      <c r="H324" s="389"/>
      <c r="I324" s="389"/>
    </row>
    <row r="325" spans="1:9" ht="15.75" customHeight="1">
      <c r="A325" s="389"/>
      <c r="B325" s="441"/>
      <c r="C325" s="389"/>
      <c r="D325" s="389"/>
      <c r="E325" s="389"/>
      <c r="F325" s="389"/>
      <c r="G325" s="389"/>
      <c r="H325" s="389"/>
      <c r="I325" s="389"/>
    </row>
    <row r="326" spans="1:9" ht="15.75" customHeight="1">
      <c r="A326" s="389"/>
      <c r="B326" s="441"/>
      <c r="C326" s="389"/>
      <c r="D326" s="389"/>
      <c r="E326" s="389"/>
      <c r="F326" s="389"/>
      <c r="G326" s="389"/>
      <c r="H326" s="389"/>
      <c r="I326" s="389"/>
    </row>
    <row r="327" spans="1:9" ht="15.75" customHeight="1">
      <c r="A327" s="389"/>
      <c r="B327" s="441"/>
      <c r="C327" s="389"/>
      <c r="D327" s="389"/>
      <c r="E327" s="389"/>
      <c r="F327" s="389"/>
      <c r="G327" s="389"/>
      <c r="H327" s="389"/>
      <c r="I327" s="389"/>
    </row>
    <row r="328" spans="1:9" ht="15.75" customHeight="1">
      <c r="A328" s="389"/>
      <c r="B328" s="441"/>
      <c r="C328" s="389"/>
      <c r="D328" s="389"/>
      <c r="E328" s="389"/>
      <c r="F328" s="389"/>
      <c r="G328" s="389"/>
      <c r="H328" s="389"/>
      <c r="I328" s="389"/>
    </row>
    <row r="329" spans="1:9" ht="15.75" customHeight="1">
      <c r="A329" s="389"/>
      <c r="B329" s="441"/>
      <c r="C329" s="389"/>
      <c r="D329" s="389"/>
      <c r="E329" s="389"/>
      <c r="F329" s="389"/>
      <c r="G329" s="389"/>
      <c r="H329" s="389"/>
      <c r="I329" s="389"/>
    </row>
    <row r="330" spans="1:9" ht="15.75" customHeight="1">
      <c r="A330" s="389"/>
      <c r="B330" s="441"/>
      <c r="C330" s="389"/>
      <c r="D330" s="389"/>
      <c r="E330" s="389"/>
      <c r="F330" s="389"/>
      <c r="G330" s="389"/>
      <c r="H330" s="389"/>
      <c r="I330" s="389"/>
    </row>
    <row r="331" spans="1:9" ht="15.75" customHeight="1">
      <c r="A331" s="389"/>
      <c r="B331" s="441"/>
      <c r="C331" s="389"/>
      <c r="D331" s="389"/>
      <c r="E331" s="389"/>
      <c r="F331" s="389"/>
      <c r="G331" s="389"/>
      <c r="H331" s="389"/>
      <c r="I331" s="389"/>
    </row>
    <row r="332" spans="1:9" ht="15.75" customHeight="1">
      <c r="A332" s="389"/>
      <c r="B332" s="441"/>
      <c r="C332" s="389"/>
      <c r="D332" s="389"/>
      <c r="E332" s="389"/>
      <c r="F332" s="389"/>
      <c r="G332" s="389"/>
      <c r="H332" s="389"/>
      <c r="I332" s="389"/>
    </row>
    <row r="333" spans="1:9" ht="15.75" customHeight="1">
      <c r="A333" s="389"/>
      <c r="B333" s="441"/>
      <c r="C333" s="389"/>
      <c r="D333" s="389"/>
      <c r="E333" s="389"/>
      <c r="F333" s="389"/>
      <c r="G333" s="389"/>
      <c r="H333" s="389"/>
      <c r="I333" s="389"/>
    </row>
    <row r="334" spans="1:9" ht="15.75" customHeight="1">
      <c r="A334" s="389"/>
      <c r="B334" s="441"/>
      <c r="C334" s="389"/>
      <c r="D334" s="389"/>
      <c r="E334" s="389"/>
      <c r="F334" s="389"/>
      <c r="G334" s="389"/>
      <c r="H334" s="389"/>
      <c r="I334" s="389"/>
    </row>
    <row r="335" spans="1:9" ht="15.75" customHeight="1">
      <c r="A335" s="389"/>
      <c r="B335" s="441"/>
      <c r="C335" s="389"/>
      <c r="D335" s="389"/>
      <c r="E335" s="389"/>
      <c r="F335" s="389"/>
      <c r="G335" s="389"/>
      <c r="H335" s="389"/>
      <c r="I335" s="389"/>
    </row>
    <row r="336" spans="1:9" ht="15.75" customHeight="1">
      <c r="A336" s="389"/>
      <c r="B336" s="441"/>
      <c r="C336" s="389"/>
      <c r="D336" s="389"/>
      <c r="E336" s="389"/>
      <c r="F336" s="389"/>
      <c r="G336" s="389"/>
      <c r="H336" s="389"/>
      <c r="I336" s="389"/>
    </row>
    <row r="337" spans="1:9" ht="15.75" customHeight="1">
      <c r="A337" s="389"/>
      <c r="B337" s="441"/>
      <c r="C337" s="389"/>
      <c r="D337" s="389"/>
      <c r="E337" s="389"/>
      <c r="F337" s="389"/>
      <c r="G337" s="389"/>
      <c r="H337" s="389"/>
      <c r="I337" s="389"/>
    </row>
    <row r="338" spans="1:9" ht="15.75" customHeight="1">
      <c r="A338" s="389"/>
      <c r="B338" s="441"/>
      <c r="C338" s="389"/>
      <c r="D338" s="389"/>
      <c r="E338" s="389"/>
      <c r="F338" s="389"/>
      <c r="G338" s="389"/>
      <c r="H338" s="389"/>
      <c r="I338" s="389"/>
    </row>
    <row r="339" spans="1:9" ht="15.75" customHeight="1">
      <c r="A339" s="389"/>
      <c r="B339" s="441"/>
      <c r="C339" s="389"/>
      <c r="D339" s="389"/>
      <c r="E339" s="389"/>
      <c r="F339" s="389"/>
      <c r="G339" s="389"/>
      <c r="H339" s="389"/>
      <c r="I339" s="389"/>
    </row>
    <row r="340" spans="1:9" ht="15.75" customHeight="1">
      <c r="A340" s="389"/>
      <c r="B340" s="441"/>
      <c r="C340" s="389"/>
      <c r="D340" s="389"/>
      <c r="E340" s="389"/>
      <c r="F340" s="389"/>
      <c r="G340" s="389"/>
      <c r="H340" s="389"/>
      <c r="I340" s="389"/>
    </row>
    <row r="341" spans="1:9" ht="15.75" customHeight="1">
      <c r="A341" s="389"/>
      <c r="B341" s="441"/>
      <c r="C341" s="389"/>
      <c r="D341" s="389"/>
      <c r="E341" s="389"/>
      <c r="F341" s="389"/>
      <c r="G341" s="389"/>
      <c r="H341" s="389"/>
      <c r="I341" s="389"/>
    </row>
    <row r="342" spans="1:9" ht="15.75" customHeight="1">
      <c r="A342" s="389"/>
      <c r="B342" s="441"/>
      <c r="C342" s="389"/>
      <c r="D342" s="389"/>
      <c r="E342" s="389"/>
      <c r="F342" s="389"/>
      <c r="G342" s="389"/>
      <c r="H342" s="389"/>
      <c r="I342" s="389"/>
    </row>
    <row r="343" spans="1:9" ht="15.75" customHeight="1">
      <c r="A343" s="389"/>
      <c r="B343" s="441"/>
      <c r="C343" s="389"/>
      <c r="D343" s="389"/>
      <c r="E343" s="389"/>
      <c r="F343" s="389"/>
      <c r="G343" s="389"/>
      <c r="H343" s="389"/>
      <c r="I343" s="389"/>
    </row>
    <row r="344" spans="1:9" ht="15.75" customHeight="1">
      <c r="A344" s="389"/>
      <c r="B344" s="441"/>
      <c r="C344" s="389"/>
      <c r="D344" s="389"/>
      <c r="E344" s="389"/>
      <c r="F344" s="389"/>
      <c r="G344" s="389"/>
      <c r="H344" s="389"/>
      <c r="I344" s="389"/>
    </row>
    <row r="345" spans="1:9" ht="15.75" customHeight="1">
      <c r="A345" s="389"/>
      <c r="B345" s="441"/>
      <c r="C345" s="389"/>
      <c r="D345" s="389"/>
      <c r="E345" s="389"/>
      <c r="F345" s="389"/>
      <c r="G345" s="389"/>
      <c r="H345" s="389"/>
      <c r="I345" s="389"/>
    </row>
    <row r="346" spans="1:9" ht="15.75" customHeight="1">
      <c r="A346" s="389"/>
      <c r="B346" s="441"/>
      <c r="C346" s="389"/>
      <c r="D346" s="389"/>
      <c r="E346" s="389"/>
      <c r="F346" s="389"/>
      <c r="G346" s="389"/>
      <c r="H346" s="389"/>
      <c r="I346" s="389"/>
    </row>
    <row r="347" spans="1:9" ht="15.75" customHeight="1">
      <c r="A347" s="389"/>
      <c r="B347" s="441"/>
      <c r="C347" s="389"/>
      <c r="D347" s="389"/>
      <c r="E347" s="389"/>
      <c r="F347" s="389"/>
      <c r="G347" s="389"/>
      <c r="H347" s="389"/>
      <c r="I347" s="389"/>
    </row>
    <row r="348" spans="1:9" ht="15.75" customHeight="1">
      <c r="A348" s="389"/>
      <c r="B348" s="441"/>
      <c r="C348" s="389"/>
      <c r="D348" s="389"/>
      <c r="E348" s="389"/>
      <c r="F348" s="389"/>
      <c r="G348" s="389"/>
      <c r="H348" s="389"/>
      <c r="I348" s="389"/>
    </row>
    <row r="349" spans="1:9" ht="15.75" customHeight="1">
      <c r="A349" s="389"/>
      <c r="B349" s="441"/>
      <c r="C349" s="389"/>
      <c r="D349" s="389"/>
      <c r="E349" s="389"/>
      <c r="F349" s="389"/>
      <c r="G349" s="389"/>
      <c r="H349" s="389"/>
      <c r="I349" s="389"/>
    </row>
    <row r="350" spans="1:9" ht="15.75" customHeight="1">
      <c r="A350" s="389"/>
      <c r="B350" s="441"/>
      <c r="C350" s="389"/>
      <c r="D350" s="389"/>
      <c r="E350" s="389"/>
      <c r="F350" s="389"/>
      <c r="G350" s="389"/>
      <c r="H350" s="389"/>
      <c r="I350" s="389"/>
    </row>
    <row r="351" spans="1:9" ht="15.75" customHeight="1">
      <c r="A351" s="389"/>
      <c r="B351" s="441"/>
      <c r="C351" s="389"/>
      <c r="D351" s="389"/>
      <c r="E351" s="389"/>
      <c r="F351" s="389"/>
      <c r="G351" s="389"/>
      <c r="H351" s="389"/>
      <c r="I351" s="389"/>
    </row>
    <row r="352" spans="1:9" ht="15.75" customHeight="1">
      <c r="A352" s="389"/>
      <c r="B352" s="441"/>
      <c r="C352" s="389"/>
      <c r="D352" s="389"/>
      <c r="E352" s="389"/>
      <c r="F352" s="389"/>
      <c r="G352" s="389"/>
      <c r="H352" s="389"/>
      <c r="I352" s="389"/>
    </row>
    <row r="353" spans="1:9" ht="15.75" customHeight="1">
      <c r="A353" s="389"/>
      <c r="B353" s="441"/>
      <c r="C353" s="389"/>
      <c r="D353" s="389"/>
      <c r="E353" s="389"/>
      <c r="F353" s="389"/>
      <c r="G353" s="389"/>
      <c r="H353" s="389"/>
      <c r="I353" s="389"/>
    </row>
    <row r="354" spans="1:9" ht="15.75" customHeight="1">
      <c r="A354" s="389"/>
      <c r="B354" s="441"/>
      <c r="C354" s="389"/>
      <c r="D354" s="389"/>
      <c r="E354" s="389"/>
      <c r="F354" s="389"/>
      <c r="G354" s="389"/>
      <c r="H354" s="389"/>
      <c r="I354" s="389"/>
    </row>
    <row r="355" spans="1:9" ht="15.75" customHeight="1">
      <c r="A355" s="389"/>
      <c r="B355" s="441"/>
      <c r="C355" s="389"/>
      <c r="D355" s="389"/>
      <c r="E355" s="389"/>
      <c r="F355" s="389"/>
      <c r="G355" s="389"/>
      <c r="H355" s="389"/>
      <c r="I355" s="389"/>
    </row>
    <row r="356" spans="1:9" ht="15.75" customHeight="1">
      <c r="A356" s="389"/>
      <c r="B356" s="441"/>
      <c r="C356" s="389"/>
      <c r="D356" s="389"/>
      <c r="E356" s="389"/>
      <c r="F356" s="389"/>
      <c r="G356" s="389"/>
      <c r="H356" s="389"/>
      <c r="I356" s="389"/>
    </row>
    <row r="357" spans="1:9" ht="15.75" customHeight="1">
      <c r="A357" s="389"/>
      <c r="B357" s="441"/>
      <c r="C357" s="389"/>
      <c r="D357" s="389"/>
      <c r="E357" s="389"/>
      <c r="F357" s="389"/>
      <c r="G357" s="389"/>
      <c r="H357" s="389"/>
      <c r="I357" s="389"/>
    </row>
    <row r="358" spans="1:9" ht="15.75" customHeight="1">
      <c r="A358" s="389"/>
      <c r="B358" s="441"/>
      <c r="D358" s="389"/>
      <c r="E358" s="389"/>
      <c r="F358" s="389"/>
      <c r="G358" s="389"/>
      <c r="H358" s="389"/>
      <c r="I358" s="389"/>
    </row>
    <row r="359" ht="15.75" customHeight="1">
      <c r="B359" s="499"/>
    </row>
    <row r="360" ht="15.75" customHeight="1">
      <c r="B360" s="499"/>
    </row>
    <row r="361" ht="15.75" customHeight="1">
      <c r="B361" s="499"/>
    </row>
    <row r="362" ht="15.75" customHeight="1">
      <c r="B362" s="499"/>
    </row>
    <row r="363" ht="15.75" customHeight="1">
      <c r="B363" s="499"/>
    </row>
    <row r="364" ht="15.75" customHeight="1">
      <c r="B364" s="499"/>
    </row>
    <row r="365" ht="15.75" customHeight="1">
      <c r="B365" s="499"/>
    </row>
    <row r="366" ht="15.75" customHeight="1">
      <c r="B366" s="499"/>
    </row>
    <row r="367" ht="15.75" customHeight="1">
      <c r="B367" s="499"/>
    </row>
    <row r="368" ht="15.75" customHeight="1">
      <c r="B368" s="499"/>
    </row>
    <row r="369" ht="15.75" customHeight="1">
      <c r="B369" s="499"/>
    </row>
    <row r="370" ht="15.75" customHeight="1">
      <c r="B370" s="499"/>
    </row>
    <row r="371" ht="15.75" customHeight="1">
      <c r="B371" s="499"/>
    </row>
    <row r="372" ht="15.75" customHeight="1">
      <c r="B372" s="499"/>
    </row>
    <row r="373" ht="15.75" customHeight="1">
      <c r="B373" s="499"/>
    </row>
    <row r="374" ht="15.75" customHeight="1">
      <c r="B374" s="499"/>
    </row>
    <row r="375" ht="15.75" customHeight="1">
      <c r="B375" s="499"/>
    </row>
    <row r="376" ht="15.75" customHeight="1">
      <c r="B376" s="499"/>
    </row>
    <row r="377" ht="15.75" customHeight="1">
      <c r="B377" s="499"/>
    </row>
    <row r="378" ht="15.75" customHeight="1">
      <c r="B378" s="499"/>
    </row>
    <row r="379" ht="15.75" customHeight="1">
      <c r="B379" s="499"/>
    </row>
    <row r="380" ht="15.75" customHeight="1">
      <c r="B380" s="499"/>
    </row>
    <row r="381" ht="15.75" customHeight="1">
      <c r="B381" s="499"/>
    </row>
    <row r="382" ht="15.75" customHeight="1">
      <c r="B382" s="499"/>
    </row>
    <row r="383" ht="15.75" customHeight="1">
      <c r="B383" s="499"/>
    </row>
    <row r="384" ht="15.75" customHeight="1">
      <c r="B384" s="499"/>
    </row>
    <row r="385" ht="15.75" customHeight="1">
      <c r="B385" s="499"/>
    </row>
    <row r="386" ht="15.75" customHeight="1">
      <c r="B386" s="499"/>
    </row>
    <row r="387" ht="15.75" customHeight="1">
      <c r="B387" s="499"/>
    </row>
    <row r="388" ht="15.75" customHeight="1">
      <c r="B388" s="499"/>
    </row>
    <row r="389" ht="15.75" customHeight="1">
      <c r="B389" s="499"/>
    </row>
    <row r="390" ht="15.75" customHeight="1">
      <c r="B390" s="499"/>
    </row>
    <row r="391" ht="15.75" customHeight="1">
      <c r="B391" s="499"/>
    </row>
    <row r="392" ht="15.75" customHeight="1">
      <c r="B392" s="499"/>
    </row>
    <row r="393" ht="15.75" customHeight="1">
      <c r="B393" s="499"/>
    </row>
    <row r="394" ht="15.75" customHeight="1">
      <c r="B394" s="499"/>
    </row>
    <row r="395" ht="15.75" customHeight="1">
      <c r="B395" s="499"/>
    </row>
    <row r="396" ht="15.75" customHeight="1">
      <c r="B396" s="499"/>
    </row>
    <row r="397" ht="15.75" customHeight="1">
      <c r="B397" s="499"/>
    </row>
    <row r="398" ht="15.75" customHeight="1">
      <c r="B398" s="499"/>
    </row>
    <row r="399" ht="15.75" customHeight="1">
      <c r="B399" s="499"/>
    </row>
    <row r="400" ht="15.75" customHeight="1">
      <c r="B400" s="499"/>
    </row>
    <row r="401" ht="15.75" customHeight="1">
      <c r="B401" s="499"/>
    </row>
    <row r="402" ht="15.75" customHeight="1">
      <c r="B402" s="499"/>
    </row>
    <row r="403" ht="15.75" customHeight="1">
      <c r="B403" s="499"/>
    </row>
    <row r="404" ht="15.75" customHeight="1">
      <c r="B404" s="499"/>
    </row>
    <row r="405" ht="15.75" customHeight="1">
      <c r="B405" s="499"/>
    </row>
    <row r="406" ht="15.75" customHeight="1">
      <c r="B406" s="499"/>
    </row>
    <row r="407" ht="15.75" customHeight="1">
      <c r="B407" s="499"/>
    </row>
    <row r="408" ht="15.75" customHeight="1">
      <c r="B408" s="499"/>
    </row>
    <row r="409" ht="15.75" customHeight="1">
      <c r="B409" s="499"/>
    </row>
    <row r="410" ht="15.75" customHeight="1">
      <c r="B410" s="499"/>
    </row>
    <row r="411" ht="15.75" customHeight="1">
      <c r="B411" s="499"/>
    </row>
    <row r="412" ht="15.75" customHeight="1">
      <c r="B412" s="499"/>
    </row>
    <row r="413" ht="15.75" customHeight="1">
      <c r="B413" s="499"/>
    </row>
    <row r="414" ht="15.75" customHeight="1">
      <c r="B414" s="499"/>
    </row>
    <row r="415" ht="15.75" customHeight="1">
      <c r="B415" s="499"/>
    </row>
    <row r="416" ht="15.75" customHeight="1">
      <c r="B416" s="499"/>
    </row>
    <row r="417" ht="15.75" customHeight="1">
      <c r="B417" s="499"/>
    </row>
    <row r="418" ht="15.75" customHeight="1">
      <c r="B418" s="499"/>
    </row>
    <row r="419" ht="15.75" customHeight="1">
      <c r="B419" s="499"/>
    </row>
    <row r="420" ht="15.75" customHeight="1">
      <c r="B420" s="499"/>
    </row>
    <row r="421" ht="15.75" customHeight="1">
      <c r="B421" s="499"/>
    </row>
    <row r="422" ht="15.75" customHeight="1">
      <c r="B422" s="499"/>
    </row>
    <row r="423" ht="15.75" customHeight="1">
      <c r="B423" s="499"/>
    </row>
    <row r="424" ht="15.75" customHeight="1">
      <c r="B424" s="499"/>
    </row>
    <row r="425" ht="15.75" customHeight="1">
      <c r="B425" s="499"/>
    </row>
    <row r="426" ht="15.75" customHeight="1">
      <c r="B426" s="499"/>
    </row>
    <row r="427" ht="15.75" customHeight="1">
      <c r="B427" s="499"/>
    </row>
    <row r="428" ht="15.75" customHeight="1">
      <c r="B428" s="499"/>
    </row>
    <row r="429" ht="15.75" customHeight="1">
      <c r="B429" s="499"/>
    </row>
    <row r="430" ht="15.75" customHeight="1">
      <c r="B430" s="499"/>
    </row>
    <row r="431" ht="15.75" customHeight="1">
      <c r="B431" s="499"/>
    </row>
    <row r="432" ht="15.75" customHeight="1">
      <c r="B432" s="499"/>
    </row>
    <row r="433" ht="15.75" customHeight="1">
      <c r="B433" s="499"/>
    </row>
    <row r="434" ht="15.75" customHeight="1">
      <c r="B434" s="499"/>
    </row>
    <row r="435" ht="15.75" customHeight="1">
      <c r="B435" s="499"/>
    </row>
    <row r="436" ht="15.75" customHeight="1">
      <c r="B436" s="499"/>
    </row>
    <row r="437" ht="15.75" customHeight="1">
      <c r="B437" s="499"/>
    </row>
    <row r="438" ht="15.75" customHeight="1">
      <c r="B438" s="499"/>
    </row>
    <row r="439" ht="15.75" customHeight="1">
      <c r="B439" s="499"/>
    </row>
    <row r="440" ht="15.75" customHeight="1">
      <c r="B440" s="499"/>
    </row>
    <row r="441" ht="15.75" customHeight="1">
      <c r="B441" s="499"/>
    </row>
    <row r="442" ht="15.75" customHeight="1">
      <c r="B442" s="499"/>
    </row>
    <row r="443" ht="15.75" customHeight="1">
      <c r="B443" s="499"/>
    </row>
    <row r="444" ht="15.75" customHeight="1">
      <c r="B444" s="499"/>
    </row>
    <row r="445" ht="15.75" customHeight="1">
      <c r="B445" s="499"/>
    </row>
    <row r="446" ht="15.75" customHeight="1">
      <c r="B446" s="499"/>
    </row>
    <row r="447" ht="15.75" customHeight="1">
      <c r="B447" s="499"/>
    </row>
    <row r="448" ht="15.75" customHeight="1">
      <c r="B448" s="499"/>
    </row>
    <row r="449" ht="15.75" customHeight="1">
      <c r="B449" s="499"/>
    </row>
    <row r="450" ht="15.75" customHeight="1">
      <c r="B450" s="499"/>
    </row>
    <row r="451" ht="15.75" customHeight="1">
      <c r="B451" s="499"/>
    </row>
    <row r="452" ht="15.75" customHeight="1">
      <c r="B452" s="499"/>
    </row>
    <row r="453" ht="15.75" customHeight="1">
      <c r="B453" s="499"/>
    </row>
    <row r="454" ht="15.75" customHeight="1">
      <c r="B454" s="499"/>
    </row>
    <row r="455" ht="15.75" customHeight="1">
      <c r="B455" s="499"/>
    </row>
    <row r="456" ht="15.75" customHeight="1">
      <c r="B456" s="499"/>
    </row>
    <row r="457" ht="15.75" customHeight="1">
      <c r="B457" s="499"/>
    </row>
    <row r="458" ht="15.75" customHeight="1">
      <c r="B458" s="499"/>
    </row>
    <row r="459" ht="15.75" customHeight="1">
      <c r="B459" s="499"/>
    </row>
    <row r="460" ht="15.75" customHeight="1">
      <c r="B460" s="499"/>
    </row>
    <row r="461" ht="15.75" customHeight="1">
      <c r="B461" s="499"/>
    </row>
    <row r="462" ht="15.75" customHeight="1">
      <c r="B462" s="499"/>
    </row>
    <row r="463" ht="15.75" customHeight="1">
      <c r="B463" s="499"/>
    </row>
    <row r="464" ht="15.75" customHeight="1">
      <c r="B464" s="499"/>
    </row>
    <row r="465" ht="15.75" customHeight="1">
      <c r="B465" s="499"/>
    </row>
    <row r="466" ht="15.75" customHeight="1">
      <c r="B466" s="499"/>
    </row>
    <row r="467" ht="15.75" customHeight="1">
      <c r="B467" s="499"/>
    </row>
    <row r="468" ht="15.75" customHeight="1">
      <c r="B468" s="499"/>
    </row>
    <row r="469" ht="15.75" customHeight="1">
      <c r="B469" s="499"/>
    </row>
    <row r="470" ht="15.75" customHeight="1">
      <c r="B470" s="499"/>
    </row>
    <row r="471" ht="15.75" customHeight="1">
      <c r="B471" s="499"/>
    </row>
    <row r="472" ht="15.75" customHeight="1">
      <c r="B472" s="499"/>
    </row>
    <row r="473" ht="15.75" customHeight="1">
      <c r="B473" s="499"/>
    </row>
    <row r="474" ht="15.75" customHeight="1">
      <c r="B474" s="499"/>
    </row>
    <row r="475" ht="15.75" customHeight="1">
      <c r="B475" s="499"/>
    </row>
    <row r="476" ht="15.75" customHeight="1">
      <c r="B476" s="499"/>
    </row>
    <row r="477" ht="15.75" customHeight="1">
      <c r="B477" s="499"/>
    </row>
    <row r="478" ht="15.75" customHeight="1">
      <c r="B478" s="499"/>
    </row>
    <row r="479" ht="15.75" customHeight="1">
      <c r="B479" s="499"/>
    </row>
    <row r="480" ht="15.75" customHeight="1">
      <c r="B480" s="499"/>
    </row>
    <row r="481" ht="15.75" customHeight="1">
      <c r="B481" s="499"/>
    </row>
    <row r="482" ht="15.75" customHeight="1">
      <c r="B482" s="499"/>
    </row>
    <row r="483" ht="15.75" customHeight="1">
      <c r="B483" s="499"/>
    </row>
    <row r="484" ht="15.75" customHeight="1">
      <c r="B484" s="499"/>
    </row>
    <row r="485" ht="15.75" customHeight="1">
      <c r="B485" s="499"/>
    </row>
    <row r="486" ht="15.75" customHeight="1">
      <c r="B486" s="499"/>
    </row>
    <row r="487" ht="15.75" customHeight="1">
      <c r="B487" s="499"/>
    </row>
    <row r="488" ht="15.75" customHeight="1">
      <c r="B488" s="499"/>
    </row>
    <row r="489" ht="15.75" customHeight="1">
      <c r="B489" s="499"/>
    </row>
    <row r="490" ht="15.75" customHeight="1">
      <c r="B490" s="499"/>
    </row>
    <row r="491" ht="15.75" customHeight="1">
      <c r="B491" s="499"/>
    </row>
    <row r="492" ht="15.75" customHeight="1">
      <c r="B492" s="499"/>
    </row>
    <row r="493" ht="15.75" customHeight="1">
      <c r="B493" s="499"/>
    </row>
    <row r="494" ht="15.75" customHeight="1">
      <c r="B494" s="499"/>
    </row>
    <row r="495" ht="15.75" customHeight="1">
      <c r="B495" s="499"/>
    </row>
    <row r="496" ht="15.75" customHeight="1">
      <c r="B496" s="499"/>
    </row>
    <row r="497" ht="15.75" customHeight="1">
      <c r="B497" s="499"/>
    </row>
    <row r="498" ht="15.75" customHeight="1">
      <c r="B498" s="499"/>
    </row>
    <row r="499" ht="15.75" customHeight="1">
      <c r="B499" s="499"/>
    </row>
    <row r="500" ht="15.75" customHeight="1">
      <c r="B500" s="499"/>
    </row>
    <row r="501" ht="15.75" customHeight="1">
      <c r="B501" s="499"/>
    </row>
    <row r="502" ht="15.75" customHeight="1">
      <c r="B502" s="499"/>
    </row>
    <row r="503" ht="15.75" customHeight="1">
      <c r="B503" s="499"/>
    </row>
    <row r="504" ht="15.75" customHeight="1">
      <c r="B504" s="499"/>
    </row>
    <row r="505" ht="15.75" customHeight="1">
      <c r="B505" s="499"/>
    </row>
    <row r="506" ht="15.75" customHeight="1">
      <c r="B506" s="499"/>
    </row>
    <row r="507" ht="15.75" customHeight="1">
      <c r="B507" s="499"/>
    </row>
    <row r="508" ht="15.75" customHeight="1">
      <c r="B508" s="499"/>
    </row>
    <row r="509" ht="15.75" customHeight="1">
      <c r="B509" s="499"/>
    </row>
    <row r="510" ht="15.75" customHeight="1">
      <c r="B510" s="499"/>
    </row>
    <row r="511" ht="15.75" customHeight="1">
      <c r="B511" s="499"/>
    </row>
    <row r="512" ht="15.75" customHeight="1">
      <c r="B512" s="499"/>
    </row>
    <row r="513" ht="15.75" customHeight="1">
      <c r="B513" s="499"/>
    </row>
    <row r="514" ht="15.75" customHeight="1">
      <c r="B514" s="499"/>
    </row>
    <row r="515" ht="15.75" customHeight="1">
      <c r="B515" s="499"/>
    </row>
    <row r="516" ht="15.75" customHeight="1">
      <c r="B516" s="499"/>
    </row>
    <row r="517" ht="15.75" customHeight="1">
      <c r="B517" s="499"/>
    </row>
    <row r="518" ht="15.75" customHeight="1">
      <c r="B518" s="499"/>
    </row>
    <row r="519" ht="15.75" customHeight="1">
      <c r="B519" s="499"/>
    </row>
    <row r="520" ht="15.75" customHeight="1">
      <c r="B520" s="499"/>
    </row>
    <row r="521" ht="15.75" customHeight="1">
      <c r="B521" s="499"/>
    </row>
    <row r="522" ht="15.75" customHeight="1">
      <c r="B522" s="499"/>
    </row>
    <row r="523" ht="15.75" customHeight="1">
      <c r="B523" s="499"/>
    </row>
    <row r="524" ht="15.75" customHeight="1">
      <c r="B524" s="499"/>
    </row>
    <row r="525" ht="15.75" customHeight="1">
      <c r="B525" s="499"/>
    </row>
    <row r="526" ht="15.75" customHeight="1">
      <c r="B526" s="499"/>
    </row>
    <row r="527" ht="15.75" customHeight="1">
      <c r="B527" s="499"/>
    </row>
    <row r="528" ht="15.75" customHeight="1">
      <c r="B528" s="499"/>
    </row>
    <row r="529" ht="15.75" customHeight="1">
      <c r="B529" s="499"/>
    </row>
    <row r="530" ht="15.75" customHeight="1">
      <c r="B530" s="499"/>
    </row>
    <row r="531" ht="15.75" customHeight="1">
      <c r="B531" s="499"/>
    </row>
    <row r="532" ht="15.75" customHeight="1">
      <c r="B532" s="499"/>
    </row>
    <row r="533" ht="15.75" customHeight="1">
      <c r="B533" s="499"/>
    </row>
    <row r="534" ht="15.75" customHeight="1">
      <c r="B534" s="499"/>
    </row>
    <row r="535" ht="15.75" customHeight="1">
      <c r="B535" s="499"/>
    </row>
    <row r="536" ht="15.75" customHeight="1">
      <c r="B536" s="499"/>
    </row>
    <row r="537" ht="15.75" customHeight="1">
      <c r="B537" s="499"/>
    </row>
    <row r="538" ht="15.75" customHeight="1">
      <c r="B538" s="499"/>
    </row>
    <row r="539" ht="15.75" customHeight="1">
      <c r="B539" s="499"/>
    </row>
    <row r="540" ht="15.75" customHeight="1">
      <c r="B540" s="499"/>
    </row>
    <row r="541" ht="15.75" customHeight="1">
      <c r="B541" s="499"/>
    </row>
    <row r="542" ht="15.75" customHeight="1">
      <c r="B542" s="499"/>
    </row>
    <row r="543" ht="15.75" customHeight="1">
      <c r="B543" s="499"/>
    </row>
    <row r="544" ht="15.75" customHeight="1">
      <c r="B544" s="499"/>
    </row>
    <row r="545" ht="15.75" customHeight="1">
      <c r="B545" s="499"/>
    </row>
    <row r="546" ht="15.75" customHeight="1">
      <c r="B546" s="499"/>
    </row>
    <row r="547" ht="15.75" customHeight="1">
      <c r="B547" s="499"/>
    </row>
    <row r="548" ht="15.75" customHeight="1">
      <c r="B548" s="499"/>
    </row>
    <row r="549" ht="15.75" customHeight="1">
      <c r="B549" s="499"/>
    </row>
    <row r="550" ht="15.75" customHeight="1">
      <c r="B550" s="499"/>
    </row>
    <row r="551" ht="15.75" customHeight="1">
      <c r="B551" s="499"/>
    </row>
    <row r="552" ht="15.75" customHeight="1">
      <c r="B552" s="499"/>
    </row>
    <row r="553" ht="15.75" customHeight="1">
      <c r="B553" s="499"/>
    </row>
    <row r="554" ht="15.75" customHeight="1">
      <c r="B554" s="499"/>
    </row>
    <row r="555" ht="15.75" customHeight="1">
      <c r="B555" s="499"/>
    </row>
    <row r="556" ht="15.75" customHeight="1">
      <c r="B556" s="499"/>
    </row>
    <row r="557" ht="15.75" customHeight="1">
      <c r="B557" s="499"/>
    </row>
    <row r="558" ht="15.75" customHeight="1">
      <c r="B558" s="499"/>
    </row>
    <row r="559" ht="15.75" customHeight="1">
      <c r="B559" s="499"/>
    </row>
    <row r="560" ht="15.75" customHeight="1">
      <c r="B560" s="499"/>
    </row>
    <row r="561" ht="15.75" customHeight="1">
      <c r="B561" s="499"/>
    </row>
    <row r="562" ht="15.75" customHeight="1">
      <c r="B562" s="499"/>
    </row>
    <row r="563" ht="15.75" customHeight="1">
      <c r="B563" s="499"/>
    </row>
    <row r="564" ht="15.75" customHeight="1">
      <c r="B564" s="499"/>
    </row>
    <row r="565" ht="15.75" customHeight="1">
      <c r="B565" s="499"/>
    </row>
    <row r="566" ht="15.75" customHeight="1">
      <c r="B566" s="499"/>
    </row>
    <row r="567" ht="15.75" customHeight="1">
      <c r="B567" s="499"/>
    </row>
    <row r="568" ht="15.75" customHeight="1">
      <c r="B568" s="499"/>
    </row>
    <row r="569" ht="15.75" customHeight="1">
      <c r="B569" s="499"/>
    </row>
    <row r="570" ht="15.75" customHeight="1">
      <c r="B570" s="499"/>
    </row>
    <row r="571" ht="15.75" customHeight="1">
      <c r="B571" s="499"/>
    </row>
    <row r="572" ht="15.75" customHeight="1">
      <c r="B572" s="499"/>
    </row>
    <row r="573" ht="15.75" customHeight="1">
      <c r="A573" s="499"/>
    </row>
    <row r="574" ht="15.75" customHeight="1">
      <c r="A574" s="499"/>
    </row>
    <row r="575" ht="15.75" customHeight="1">
      <c r="A575" s="499"/>
    </row>
    <row r="576" ht="15.75" customHeight="1">
      <c r="A576" s="499"/>
    </row>
    <row r="577" ht="15.75" customHeight="1">
      <c r="A577" s="499"/>
    </row>
    <row r="578" ht="15.75" customHeight="1">
      <c r="A578" s="499"/>
    </row>
    <row r="579" ht="15.75" customHeight="1">
      <c r="A579" s="499"/>
    </row>
    <row r="580" ht="15.75" customHeight="1">
      <c r="A580" s="499"/>
    </row>
    <row r="581" ht="15.75" customHeight="1">
      <c r="A581" s="499"/>
    </row>
    <row r="582" ht="15.75" customHeight="1">
      <c r="A582" s="499"/>
    </row>
    <row r="583" ht="15.75" customHeight="1">
      <c r="A583" s="499"/>
    </row>
    <row r="584" ht="15.75" customHeight="1">
      <c r="A584" s="499"/>
    </row>
    <row r="585" ht="15.75" customHeight="1">
      <c r="A585" s="499"/>
    </row>
    <row r="586" ht="15.75" customHeight="1">
      <c r="A586" s="499"/>
    </row>
    <row r="587" ht="15.75" customHeight="1">
      <c r="A587" s="499"/>
    </row>
    <row r="588" ht="15.75" customHeight="1">
      <c r="A588" s="499"/>
    </row>
    <row r="589" ht="15.75" customHeight="1">
      <c r="A589" s="499"/>
    </row>
    <row r="590" ht="15.75" customHeight="1">
      <c r="A590" s="499"/>
    </row>
    <row r="591" ht="15.75" customHeight="1">
      <c r="A591" s="499"/>
    </row>
    <row r="592" ht="15.75" customHeight="1">
      <c r="A592" s="499"/>
    </row>
    <row r="593" ht="15.75" customHeight="1">
      <c r="A593" s="499"/>
    </row>
    <row r="594" ht="15.75" customHeight="1">
      <c r="A594" s="499"/>
    </row>
    <row r="595" ht="15.75" customHeight="1">
      <c r="A595" s="499"/>
    </row>
    <row r="596" ht="15.75" customHeight="1">
      <c r="A596" s="499"/>
    </row>
    <row r="597" ht="15.75" customHeight="1">
      <c r="A597" s="499"/>
    </row>
    <row r="598" ht="15.75" customHeight="1">
      <c r="A598" s="499"/>
    </row>
    <row r="599" ht="15.75" customHeight="1">
      <c r="A599" s="499"/>
    </row>
    <row r="600" ht="15.75" customHeight="1">
      <c r="A600" s="499"/>
    </row>
    <row r="601" ht="15.75" customHeight="1">
      <c r="A601" s="499"/>
    </row>
    <row r="602" ht="15.75" customHeight="1">
      <c r="A602" s="499"/>
    </row>
    <row r="603" ht="15.75" customHeight="1">
      <c r="A603" s="499"/>
    </row>
    <row r="604" ht="15.75" customHeight="1">
      <c r="A604" s="499"/>
    </row>
    <row r="605" ht="15.75" customHeight="1">
      <c r="A605" s="499"/>
    </row>
    <row r="606" ht="15.75" customHeight="1">
      <c r="A606" s="499"/>
    </row>
    <row r="607" ht="15.75" customHeight="1">
      <c r="A607" s="499"/>
    </row>
    <row r="608" ht="15.75" customHeight="1">
      <c r="A608" s="499"/>
    </row>
    <row r="609" ht="15.75" customHeight="1">
      <c r="A609" s="499"/>
    </row>
    <row r="610" ht="15.75" customHeight="1">
      <c r="A610" s="499"/>
    </row>
    <row r="611" ht="15.75" customHeight="1">
      <c r="A611" s="499"/>
    </row>
    <row r="612" ht="15.75" customHeight="1">
      <c r="A612" s="499"/>
    </row>
    <row r="613" ht="15.75" customHeight="1">
      <c r="A613" s="499"/>
    </row>
    <row r="614" ht="15.75" customHeight="1">
      <c r="A614" s="499"/>
    </row>
    <row r="615" ht="15.75" customHeight="1">
      <c r="A615" s="499"/>
    </row>
    <row r="616" ht="15.75" customHeight="1">
      <c r="A616" s="499"/>
    </row>
    <row r="617" ht="15.75" customHeight="1">
      <c r="A617" s="499"/>
    </row>
    <row r="618" ht="15.75" customHeight="1">
      <c r="A618" s="499"/>
    </row>
    <row r="619" ht="15.75" customHeight="1">
      <c r="A619" s="499"/>
    </row>
    <row r="620" ht="15.75" customHeight="1">
      <c r="A620" s="499"/>
    </row>
    <row r="621" ht="15.75" customHeight="1">
      <c r="A621" s="499"/>
    </row>
    <row r="622" ht="15.75" customHeight="1">
      <c r="A622" s="499"/>
    </row>
    <row r="623" ht="15.75" customHeight="1">
      <c r="A623" s="499"/>
    </row>
    <row r="624" ht="15.75" customHeight="1">
      <c r="A624" s="499"/>
    </row>
    <row r="625" ht="15.75" customHeight="1">
      <c r="A625" s="499"/>
    </row>
    <row r="626" ht="15.75" customHeight="1">
      <c r="A626" s="499"/>
    </row>
    <row r="627" ht="15.75" customHeight="1">
      <c r="A627" s="499"/>
    </row>
    <row r="628" ht="15.75" customHeight="1">
      <c r="A628" s="499"/>
    </row>
    <row r="629" ht="15.75" customHeight="1">
      <c r="A629" s="499"/>
    </row>
    <row r="630" ht="15.75" customHeight="1">
      <c r="A630" s="499"/>
    </row>
    <row r="631" ht="15.75" customHeight="1">
      <c r="A631" s="499"/>
    </row>
    <row r="632" ht="15.75" customHeight="1">
      <c r="A632" s="499"/>
    </row>
    <row r="633" ht="15.75" customHeight="1">
      <c r="A633" s="499"/>
    </row>
    <row r="634" ht="15.75" customHeight="1">
      <c r="A634" s="499"/>
    </row>
    <row r="635" ht="15.75" customHeight="1">
      <c r="A635" s="499"/>
    </row>
    <row r="636" ht="15.75" customHeight="1">
      <c r="A636" s="499"/>
    </row>
    <row r="637" ht="15.75" customHeight="1">
      <c r="A637" s="499"/>
    </row>
    <row r="638" ht="15.75" customHeight="1">
      <c r="A638" s="499"/>
    </row>
    <row r="639" ht="15.75" customHeight="1">
      <c r="A639" s="499"/>
    </row>
    <row r="640" ht="15.75" customHeight="1">
      <c r="A640" s="499"/>
    </row>
    <row r="641" ht="15.75" customHeight="1">
      <c r="A641" s="499"/>
    </row>
    <row r="642" ht="15.75" customHeight="1">
      <c r="A642" s="499"/>
    </row>
    <row r="643" ht="15.75" customHeight="1">
      <c r="A643" s="499"/>
    </row>
    <row r="644" ht="15.75" customHeight="1">
      <c r="A644" s="499"/>
    </row>
    <row r="645" ht="15.75" customHeight="1">
      <c r="A645" s="499"/>
    </row>
    <row r="646" ht="15.75" customHeight="1">
      <c r="A646" s="499"/>
    </row>
    <row r="647" ht="15.75" customHeight="1">
      <c r="A647" s="499"/>
    </row>
    <row r="648" ht="15.75" customHeight="1">
      <c r="A648" s="499"/>
    </row>
    <row r="649" ht="15.75" customHeight="1">
      <c r="A649" s="499"/>
    </row>
    <row r="650" ht="15.75" customHeight="1">
      <c r="A650" s="499"/>
    </row>
    <row r="651" ht="15.75" customHeight="1">
      <c r="A651" s="499"/>
    </row>
    <row r="652" ht="15.75" customHeight="1">
      <c r="A652" s="499"/>
    </row>
    <row r="653" ht="15.75" customHeight="1">
      <c r="A653" s="499"/>
    </row>
    <row r="654" ht="15.75" customHeight="1">
      <c r="A654" s="499"/>
    </row>
    <row r="655" ht="15.75" customHeight="1">
      <c r="A655" s="499"/>
    </row>
    <row r="656" ht="15.75" customHeight="1">
      <c r="A656" s="499"/>
    </row>
    <row r="657" ht="15.75" customHeight="1">
      <c r="A657" s="499"/>
    </row>
    <row r="658" ht="15.75" customHeight="1">
      <c r="A658" s="499"/>
    </row>
    <row r="659" ht="15.75" customHeight="1">
      <c r="A659" s="499"/>
    </row>
    <row r="660" ht="15.75" customHeight="1">
      <c r="A660" s="499"/>
    </row>
    <row r="661" ht="15.75" customHeight="1">
      <c r="A661" s="499"/>
    </row>
    <row r="662" ht="15.75" customHeight="1">
      <c r="A662" s="499"/>
    </row>
    <row r="663" ht="15.75" customHeight="1">
      <c r="A663" s="499"/>
    </row>
    <row r="664" ht="15.75" customHeight="1">
      <c r="A664" s="499"/>
    </row>
    <row r="665" ht="15.75" customHeight="1">
      <c r="A665" s="499"/>
    </row>
    <row r="666" ht="15.75" customHeight="1">
      <c r="A666" s="499"/>
    </row>
    <row r="667" ht="15.75" customHeight="1">
      <c r="A667" s="499"/>
    </row>
    <row r="668" ht="15.75" customHeight="1">
      <c r="A668" s="499"/>
    </row>
    <row r="669" ht="15.75" customHeight="1">
      <c r="A669" s="499"/>
    </row>
    <row r="670" ht="15.75" customHeight="1">
      <c r="A670" s="499"/>
    </row>
    <row r="671" ht="15.75" customHeight="1">
      <c r="A671" s="499"/>
    </row>
    <row r="672" ht="15.75" customHeight="1">
      <c r="A672" s="499"/>
    </row>
    <row r="673" ht="15.75" customHeight="1">
      <c r="A673" s="499"/>
    </row>
    <row r="674" ht="15.75" customHeight="1">
      <c r="A674" s="499"/>
    </row>
    <row r="675" ht="15.75" customHeight="1">
      <c r="A675" s="499"/>
    </row>
    <row r="676" ht="15.75" customHeight="1">
      <c r="A676" s="499"/>
    </row>
    <row r="677" ht="15.75" customHeight="1">
      <c r="A677" s="499"/>
    </row>
    <row r="678" ht="15.75" customHeight="1">
      <c r="A678" s="499"/>
    </row>
    <row r="679" ht="15.75" customHeight="1">
      <c r="A679" s="499"/>
    </row>
    <row r="680" ht="15.75" customHeight="1">
      <c r="A680" s="499"/>
    </row>
    <row r="681" ht="15.75" customHeight="1">
      <c r="A681" s="499"/>
    </row>
    <row r="682" ht="15.75" customHeight="1">
      <c r="A682" s="499"/>
    </row>
    <row r="683" ht="15.75" customHeight="1">
      <c r="A683" s="499"/>
    </row>
    <row r="684" ht="15.75" customHeight="1">
      <c r="A684" s="499"/>
    </row>
    <row r="685" ht="15.75" customHeight="1">
      <c r="A685" s="499"/>
    </row>
    <row r="686" ht="15.75" customHeight="1">
      <c r="A686" s="499"/>
    </row>
    <row r="687" ht="15.75" customHeight="1">
      <c r="A687" s="499"/>
    </row>
    <row r="688" ht="15.75" customHeight="1">
      <c r="A688" s="499"/>
    </row>
    <row r="689" ht="15.75" customHeight="1">
      <c r="A689" s="499"/>
    </row>
    <row r="690" ht="15.75" customHeight="1">
      <c r="A690" s="499"/>
    </row>
    <row r="691" ht="15.75" customHeight="1">
      <c r="A691" s="499"/>
    </row>
    <row r="692" ht="15.75" customHeight="1">
      <c r="A692" s="499"/>
    </row>
    <row r="693" ht="15.75" customHeight="1">
      <c r="A693" s="499"/>
    </row>
    <row r="694" ht="15.75" customHeight="1">
      <c r="A694" s="499"/>
    </row>
    <row r="695" ht="15.75" customHeight="1">
      <c r="A695" s="499"/>
    </row>
    <row r="696" ht="15.75" customHeight="1">
      <c r="A696" s="499"/>
    </row>
    <row r="697" ht="15.75" customHeight="1">
      <c r="A697" s="499"/>
    </row>
    <row r="698" ht="15.75" customHeight="1">
      <c r="A698" s="499"/>
    </row>
    <row r="699" ht="15.75" customHeight="1">
      <c r="A699" s="499"/>
    </row>
    <row r="700" ht="15.75" customHeight="1">
      <c r="A700" s="499"/>
    </row>
    <row r="701" ht="15.75" customHeight="1">
      <c r="A701" s="499"/>
    </row>
    <row r="702" ht="15.75" customHeight="1">
      <c r="A702" s="499"/>
    </row>
    <row r="703" ht="15.75" customHeight="1">
      <c r="A703" s="499"/>
    </row>
    <row r="704" ht="15.75" customHeight="1">
      <c r="A704" s="499"/>
    </row>
    <row r="705" ht="15.75" customHeight="1">
      <c r="A705" s="499"/>
    </row>
    <row r="706" ht="15.75" customHeight="1">
      <c r="A706" s="499"/>
    </row>
    <row r="707" ht="15.75" customHeight="1">
      <c r="A707" s="499"/>
    </row>
    <row r="708" ht="15.75" customHeight="1">
      <c r="A708" s="499"/>
    </row>
    <row r="709" ht="15.75" customHeight="1">
      <c r="A709" s="499"/>
    </row>
    <row r="710" ht="15.75" customHeight="1">
      <c r="A710" s="499"/>
    </row>
    <row r="711" ht="15.75" customHeight="1">
      <c r="A711" s="499"/>
    </row>
    <row r="712" ht="15.75" customHeight="1">
      <c r="A712" s="499"/>
    </row>
    <row r="713" ht="15.75" customHeight="1">
      <c r="A713" s="499"/>
    </row>
    <row r="714" ht="15.75" customHeight="1">
      <c r="A714" s="499"/>
    </row>
    <row r="715" ht="15.75" customHeight="1">
      <c r="A715" s="499"/>
    </row>
    <row r="716" ht="15.75" customHeight="1">
      <c r="A716" s="499"/>
    </row>
    <row r="717" ht="15.75" customHeight="1">
      <c r="A717" s="499"/>
    </row>
    <row r="718" ht="15.75" customHeight="1">
      <c r="A718" s="499"/>
    </row>
    <row r="719" ht="15.75" customHeight="1">
      <c r="A719" s="499"/>
    </row>
    <row r="720" ht="15.75" customHeight="1">
      <c r="A720" s="499"/>
    </row>
    <row r="721" ht="15.75" customHeight="1">
      <c r="A721" s="499"/>
    </row>
    <row r="722" ht="15.75" customHeight="1">
      <c r="A722" s="499"/>
    </row>
    <row r="723" ht="15.75" customHeight="1">
      <c r="A723" s="499"/>
    </row>
    <row r="724" ht="15.75" customHeight="1">
      <c r="A724" s="499"/>
    </row>
    <row r="725" ht="15.75" customHeight="1">
      <c r="A725" s="499"/>
    </row>
    <row r="726" ht="15.75" customHeight="1">
      <c r="A726" s="499"/>
    </row>
    <row r="727" ht="15.75" customHeight="1">
      <c r="A727" s="499"/>
    </row>
    <row r="728" ht="15.75" customHeight="1">
      <c r="A728" s="499"/>
    </row>
    <row r="729" ht="15.75" customHeight="1">
      <c r="A729" s="499"/>
    </row>
    <row r="730" ht="15.75" customHeight="1">
      <c r="A730" s="499"/>
    </row>
    <row r="731" ht="15.75" customHeight="1">
      <c r="A731" s="499"/>
    </row>
    <row r="732" ht="15.75" customHeight="1">
      <c r="A732" s="499"/>
    </row>
    <row r="733" ht="15.75" customHeight="1">
      <c r="A733" s="499"/>
    </row>
    <row r="734" ht="15.75" customHeight="1">
      <c r="A734" s="499"/>
    </row>
    <row r="735" ht="15.75" customHeight="1">
      <c r="A735" s="499"/>
    </row>
    <row r="736" ht="15.75" customHeight="1">
      <c r="A736" s="499"/>
    </row>
    <row r="737" ht="15.75" customHeight="1">
      <c r="A737" s="499"/>
    </row>
    <row r="738" ht="15.75" customHeight="1">
      <c r="A738" s="499"/>
    </row>
    <row r="739" ht="15.75" customHeight="1">
      <c r="A739" s="499"/>
    </row>
    <row r="740" ht="15.75" customHeight="1">
      <c r="A740" s="499"/>
    </row>
    <row r="741" ht="15.75" customHeight="1">
      <c r="A741" s="499"/>
    </row>
    <row r="742" ht="15.75" customHeight="1">
      <c r="A742" s="499"/>
    </row>
    <row r="743" ht="15.75" customHeight="1">
      <c r="A743" s="499"/>
    </row>
    <row r="744" ht="15.75" customHeight="1">
      <c r="A744" s="499"/>
    </row>
    <row r="745" ht="15.75" customHeight="1">
      <c r="A745" s="499"/>
    </row>
    <row r="746" ht="15.75" customHeight="1">
      <c r="A746" s="499"/>
    </row>
    <row r="747" ht="15.75" customHeight="1">
      <c r="A747" s="499"/>
    </row>
    <row r="748" ht="15.75" customHeight="1">
      <c r="A748" s="499"/>
    </row>
    <row r="749" ht="15.75" customHeight="1">
      <c r="A749" s="499"/>
    </row>
    <row r="750" ht="15.75" customHeight="1">
      <c r="A750" s="499"/>
    </row>
    <row r="751" ht="15.75" customHeight="1">
      <c r="A751" s="499"/>
    </row>
    <row r="752" ht="15.75" customHeight="1">
      <c r="A752" s="499"/>
    </row>
    <row r="753" ht="15.75" customHeight="1">
      <c r="A753" s="499"/>
    </row>
    <row r="754" ht="15.75" customHeight="1">
      <c r="A754" s="499"/>
    </row>
    <row r="755" ht="15.75" customHeight="1">
      <c r="A755" s="499"/>
    </row>
    <row r="756" ht="15.75" customHeight="1">
      <c r="A756" s="499"/>
    </row>
    <row r="757" ht="15.75" customHeight="1">
      <c r="A757" s="499"/>
    </row>
    <row r="758" ht="15.75" customHeight="1">
      <c r="A758" s="499"/>
    </row>
    <row r="759" ht="15.75" customHeight="1">
      <c r="A759" s="499"/>
    </row>
    <row r="760" ht="15.75" customHeight="1">
      <c r="A760" s="499"/>
    </row>
    <row r="761" ht="15.75" customHeight="1">
      <c r="A761" s="499"/>
    </row>
    <row r="762" ht="15.75" customHeight="1">
      <c r="A762" s="499"/>
    </row>
    <row r="763" ht="15.75" customHeight="1">
      <c r="A763" s="499"/>
    </row>
    <row r="764" ht="15.75" customHeight="1">
      <c r="A764" s="499"/>
    </row>
    <row r="765" ht="15.75" customHeight="1">
      <c r="A765" s="499"/>
    </row>
    <row r="766" ht="15.75" customHeight="1">
      <c r="A766" s="499"/>
    </row>
    <row r="767" ht="15.75" customHeight="1">
      <c r="A767" s="499"/>
    </row>
    <row r="768" ht="15.75" customHeight="1">
      <c r="A768" s="499"/>
    </row>
    <row r="769" ht="15.75" customHeight="1">
      <c r="A769" s="499"/>
    </row>
    <row r="770" ht="15.75" customHeight="1">
      <c r="A770" s="499"/>
    </row>
    <row r="771" ht="15.75" customHeight="1">
      <c r="A771" s="499"/>
    </row>
    <row r="772" ht="15.75" customHeight="1">
      <c r="A772" s="499"/>
    </row>
    <row r="773" ht="15.75" customHeight="1">
      <c r="A773" s="499"/>
    </row>
    <row r="774" ht="15.75" customHeight="1">
      <c r="A774" s="499"/>
    </row>
    <row r="775" ht="15.75" customHeight="1">
      <c r="A775" s="499"/>
    </row>
    <row r="776" ht="15.75" customHeight="1">
      <c r="A776" s="499"/>
    </row>
    <row r="777" ht="15.75" customHeight="1">
      <c r="A777" s="499"/>
    </row>
    <row r="778" ht="15.75" customHeight="1">
      <c r="A778" s="499"/>
    </row>
    <row r="779" ht="15.75" customHeight="1">
      <c r="A779" s="499"/>
    </row>
    <row r="780" ht="15.75" customHeight="1">
      <c r="A780" s="499"/>
    </row>
    <row r="781" ht="15.75" customHeight="1">
      <c r="A781" s="499"/>
    </row>
    <row r="782" ht="15.75" customHeight="1">
      <c r="A782" s="499"/>
    </row>
    <row r="783" ht="15.75" customHeight="1">
      <c r="A783" s="499"/>
    </row>
    <row r="784" ht="15.75" customHeight="1">
      <c r="A784" s="499"/>
    </row>
    <row r="785" ht="15.75" customHeight="1">
      <c r="A785" s="499"/>
    </row>
    <row r="786" ht="15.75" customHeight="1">
      <c r="A786" s="499"/>
    </row>
    <row r="787" ht="15.75" customHeight="1">
      <c r="A787" s="499"/>
    </row>
    <row r="788" ht="15.75" customHeight="1">
      <c r="A788" s="499"/>
    </row>
    <row r="789" ht="15.75" customHeight="1">
      <c r="A789" s="499"/>
    </row>
    <row r="790" ht="15.75" customHeight="1">
      <c r="A790" s="499"/>
    </row>
    <row r="791" ht="15.75" customHeight="1">
      <c r="A791" s="499"/>
    </row>
    <row r="792" ht="15.75" customHeight="1">
      <c r="A792" s="499"/>
    </row>
    <row r="793" ht="15.75" customHeight="1">
      <c r="A793" s="499"/>
    </row>
    <row r="794" ht="15.75" customHeight="1">
      <c r="A794" s="499"/>
    </row>
    <row r="795" ht="15.75" customHeight="1">
      <c r="A795" s="499"/>
    </row>
    <row r="796" ht="15.75" customHeight="1">
      <c r="A796" s="499"/>
    </row>
    <row r="797" ht="15.75" customHeight="1">
      <c r="A797" s="499"/>
    </row>
    <row r="798" ht="15.75" customHeight="1">
      <c r="A798" s="499"/>
    </row>
    <row r="799" ht="15.75" customHeight="1">
      <c r="A799" s="499"/>
    </row>
    <row r="800" ht="15.75" customHeight="1">
      <c r="A800" s="499"/>
    </row>
    <row r="801" ht="15.75" customHeight="1">
      <c r="A801" s="499"/>
    </row>
    <row r="802" ht="15.75" customHeight="1">
      <c r="A802" s="499"/>
    </row>
    <row r="803" ht="15.75" customHeight="1">
      <c r="A803" s="499"/>
    </row>
    <row r="804" ht="15.75" customHeight="1">
      <c r="A804" s="499"/>
    </row>
    <row r="805" ht="15.75" customHeight="1">
      <c r="A805" s="499"/>
    </row>
    <row r="806" ht="15.75" customHeight="1">
      <c r="A806" s="499"/>
    </row>
    <row r="807" ht="15.75" customHeight="1">
      <c r="A807" s="499"/>
    </row>
    <row r="808" ht="15.75" customHeight="1">
      <c r="A808" s="499"/>
    </row>
    <row r="809" ht="15.75" customHeight="1">
      <c r="A809" s="499"/>
    </row>
    <row r="810" ht="15.75" customHeight="1">
      <c r="A810" s="499"/>
    </row>
    <row r="811" ht="15.75" customHeight="1">
      <c r="A811" s="499"/>
    </row>
    <row r="812" ht="15.75" customHeight="1">
      <c r="A812" s="499"/>
    </row>
    <row r="813" ht="15.75" customHeight="1">
      <c r="A813" s="499"/>
    </row>
    <row r="814" ht="15.75" customHeight="1">
      <c r="A814" s="499"/>
    </row>
    <row r="815" ht="15.75" customHeight="1">
      <c r="A815" s="499"/>
    </row>
    <row r="816" ht="15.75" customHeight="1">
      <c r="A816" s="499"/>
    </row>
    <row r="817" ht="15.75" customHeight="1">
      <c r="A817" s="499"/>
    </row>
    <row r="818" ht="15.75" customHeight="1">
      <c r="A818" s="499"/>
    </row>
    <row r="819" ht="15.75" customHeight="1">
      <c r="A819" s="499"/>
    </row>
    <row r="820" ht="15.75" customHeight="1">
      <c r="A820" s="499"/>
    </row>
    <row r="821" ht="15.75" customHeight="1">
      <c r="A821" s="499"/>
    </row>
    <row r="822" ht="15.75" customHeight="1">
      <c r="A822" s="499"/>
    </row>
    <row r="823" ht="15.75" customHeight="1">
      <c r="A823" s="499"/>
    </row>
    <row r="824" ht="15.75" customHeight="1">
      <c r="A824" s="499"/>
    </row>
    <row r="825" ht="15.75" customHeight="1">
      <c r="A825" s="499"/>
    </row>
    <row r="826" ht="15.75" customHeight="1">
      <c r="A826" s="499"/>
    </row>
    <row r="827" ht="15.75" customHeight="1">
      <c r="A827" s="499"/>
    </row>
    <row r="828" ht="15.75" customHeight="1">
      <c r="A828" s="499"/>
    </row>
    <row r="829" ht="15.75" customHeight="1">
      <c r="A829" s="499"/>
    </row>
    <row r="830" ht="15.75" customHeight="1">
      <c r="A830" s="499"/>
    </row>
    <row r="831" ht="15.75" customHeight="1">
      <c r="A831" s="499"/>
    </row>
    <row r="832" ht="15.75" customHeight="1">
      <c r="A832" s="499"/>
    </row>
    <row r="833" ht="15.75" customHeight="1">
      <c r="A833" s="499"/>
    </row>
    <row r="834" ht="15.75" customHeight="1">
      <c r="A834" s="499"/>
    </row>
    <row r="835" ht="15.75" customHeight="1">
      <c r="A835" s="499"/>
    </row>
    <row r="836" ht="15.75" customHeight="1">
      <c r="A836" s="499"/>
    </row>
    <row r="837" ht="15.75" customHeight="1">
      <c r="A837" s="499"/>
    </row>
    <row r="838" ht="15.75" customHeight="1">
      <c r="A838" s="499"/>
    </row>
    <row r="839" ht="15.75" customHeight="1">
      <c r="A839" s="499"/>
    </row>
    <row r="840" ht="15.75" customHeight="1">
      <c r="A840" s="499"/>
    </row>
    <row r="841" ht="15.75" customHeight="1">
      <c r="A841" s="499"/>
    </row>
    <row r="842" ht="15.75" customHeight="1">
      <c r="A842" s="499"/>
    </row>
    <row r="843" ht="15.75" customHeight="1">
      <c r="A843" s="499"/>
    </row>
    <row r="844" ht="15.75" customHeight="1">
      <c r="A844" s="499"/>
    </row>
    <row r="845" ht="15.75" customHeight="1">
      <c r="A845" s="499"/>
    </row>
    <row r="846" ht="15.75" customHeight="1">
      <c r="A846" s="499"/>
    </row>
    <row r="847" ht="15.75" customHeight="1">
      <c r="A847" s="499"/>
    </row>
    <row r="848" ht="15.75" customHeight="1">
      <c r="A848" s="499"/>
    </row>
    <row r="849" ht="15.75" customHeight="1">
      <c r="A849" s="499"/>
    </row>
    <row r="850" ht="15.75" customHeight="1">
      <c r="A850" s="499"/>
    </row>
    <row r="851" ht="15.75" customHeight="1">
      <c r="A851" s="499"/>
    </row>
    <row r="852" ht="15.75" customHeight="1">
      <c r="A852" s="499"/>
    </row>
    <row r="853" ht="15.75" customHeight="1">
      <c r="A853" s="499"/>
    </row>
    <row r="854" ht="15.75" customHeight="1">
      <c r="A854" s="499"/>
    </row>
    <row r="855" ht="15.75" customHeight="1">
      <c r="A855" s="499"/>
    </row>
    <row r="856" ht="15.75" customHeight="1">
      <c r="A856" s="499"/>
    </row>
    <row r="857" ht="15.75" customHeight="1">
      <c r="A857" s="499"/>
    </row>
    <row r="858" ht="15.75" customHeight="1">
      <c r="A858" s="499"/>
    </row>
    <row r="859" ht="15.75" customHeight="1">
      <c r="A859" s="499"/>
    </row>
    <row r="860" ht="15.75" customHeight="1">
      <c r="A860" s="499"/>
    </row>
    <row r="861" ht="15.75" customHeight="1">
      <c r="A861" s="499"/>
    </row>
    <row r="862" ht="15.75" customHeight="1">
      <c r="A862" s="499"/>
    </row>
    <row r="863" ht="15.75" customHeight="1">
      <c r="A863" s="499"/>
    </row>
    <row r="864" ht="15.75" customHeight="1">
      <c r="A864" s="499"/>
    </row>
    <row r="865" ht="15.75" customHeight="1">
      <c r="A865" s="499"/>
    </row>
    <row r="866" ht="15.75" customHeight="1">
      <c r="A866" s="499"/>
    </row>
    <row r="867" ht="15.75" customHeight="1">
      <c r="A867" s="499"/>
    </row>
    <row r="868" ht="15.75" customHeight="1">
      <c r="A868" s="499"/>
    </row>
    <row r="869" ht="15.75" customHeight="1">
      <c r="A869" s="499"/>
    </row>
    <row r="870" ht="15.75" customHeight="1">
      <c r="A870" s="499"/>
    </row>
    <row r="871" ht="15.75" customHeight="1">
      <c r="A871" s="499"/>
    </row>
    <row r="872" ht="15.75" customHeight="1">
      <c r="A872" s="499"/>
    </row>
    <row r="873" ht="15.75" customHeight="1">
      <c r="A873" s="499"/>
    </row>
    <row r="874" ht="15.75" customHeight="1">
      <c r="A874" s="499"/>
    </row>
    <row r="875" ht="15.75" customHeight="1">
      <c r="A875" s="499"/>
    </row>
    <row r="876" ht="15.75" customHeight="1">
      <c r="A876" s="499"/>
    </row>
    <row r="877" ht="15.75" customHeight="1">
      <c r="A877" s="499"/>
    </row>
    <row r="878" ht="15.75" customHeight="1">
      <c r="A878" s="499"/>
    </row>
    <row r="879" ht="15.75" customHeight="1">
      <c r="A879" s="499"/>
    </row>
    <row r="880" ht="15.75" customHeight="1">
      <c r="A880" s="499"/>
    </row>
    <row r="881" ht="15.75" customHeight="1">
      <c r="A881" s="499"/>
    </row>
    <row r="882" ht="15.75" customHeight="1">
      <c r="A882" s="499"/>
    </row>
    <row r="883" ht="15.75" customHeight="1">
      <c r="A883" s="499"/>
    </row>
    <row r="884" ht="15.75" customHeight="1">
      <c r="A884" s="499"/>
    </row>
    <row r="885" ht="15.75" customHeight="1">
      <c r="A885" s="499"/>
    </row>
    <row r="886" ht="15.75" customHeight="1">
      <c r="A886" s="499"/>
    </row>
    <row r="887" ht="15.75" customHeight="1">
      <c r="A887" s="499"/>
    </row>
    <row r="888" ht="15.75" customHeight="1">
      <c r="A888" s="499"/>
    </row>
    <row r="889" ht="15.75" customHeight="1">
      <c r="A889" s="499"/>
    </row>
    <row r="890" ht="15.75" customHeight="1">
      <c r="A890" s="499"/>
    </row>
    <row r="891" ht="15.75" customHeight="1">
      <c r="A891" s="499"/>
    </row>
    <row r="892" ht="15.75" customHeight="1">
      <c r="A892" s="499"/>
    </row>
    <row r="893" ht="15.75" customHeight="1">
      <c r="A893" s="499"/>
    </row>
    <row r="894" ht="15.75" customHeight="1">
      <c r="A894" s="499"/>
    </row>
    <row r="895" ht="15.75" customHeight="1">
      <c r="A895" s="499"/>
    </row>
    <row r="896" ht="15.75" customHeight="1">
      <c r="A896" s="499"/>
    </row>
    <row r="897" ht="15.75" customHeight="1">
      <c r="A897" s="499"/>
    </row>
    <row r="898" ht="15.75" customHeight="1">
      <c r="A898" s="499"/>
    </row>
    <row r="899" ht="15.75" customHeight="1">
      <c r="A899" s="499"/>
    </row>
    <row r="900" ht="15.75" customHeight="1">
      <c r="A900" s="499"/>
    </row>
    <row r="901" ht="15.75" customHeight="1">
      <c r="A901" s="499"/>
    </row>
    <row r="902" ht="15.75" customHeight="1">
      <c r="A902" s="499"/>
    </row>
    <row r="903" ht="15.75" customHeight="1">
      <c r="A903" s="499"/>
    </row>
    <row r="904" ht="15.75" customHeight="1">
      <c r="A904" s="499"/>
    </row>
    <row r="905" ht="15.75" customHeight="1">
      <c r="A905" s="499"/>
    </row>
    <row r="906" ht="15.75" customHeight="1">
      <c r="A906" s="499"/>
    </row>
    <row r="907" ht="15.75" customHeight="1">
      <c r="A907" s="499"/>
    </row>
    <row r="908" ht="15.75" customHeight="1">
      <c r="A908" s="499"/>
    </row>
    <row r="909" ht="15.75" customHeight="1">
      <c r="A909" s="499"/>
    </row>
    <row r="910" ht="15.75" customHeight="1">
      <c r="A910" s="499"/>
    </row>
    <row r="911" ht="15.75" customHeight="1">
      <c r="A911" s="499"/>
    </row>
    <row r="912" ht="15.75" customHeight="1">
      <c r="A912" s="499"/>
    </row>
    <row r="913" ht="15.75" customHeight="1">
      <c r="A913" s="499"/>
    </row>
    <row r="914" ht="15.75" customHeight="1">
      <c r="A914" s="499"/>
    </row>
    <row r="915" ht="15.75" customHeight="1">
      <c r="A915" s="499"/>
    </row>
    <row r="916" ht="15.75" customHeight="1">
      <c r="A916" s="499"/>
    </row>
    <row r="917" ht="15.75" customHeight="1">
      <c r="A917" s="499"/>
    </row>
    <row r="918" ht="15.75" customHeight="1">
      <c r="A918" s="499"/>
    </row>
    <row r="919" ht="15.75" customHeight="1">
      <c r="A919" s="499"/>
    </row>
    <row r="920" ht="15.75" customHeight="1">
      <c r="A920" s="499"/>
    </row>
    <row r="921" ht="15.75" customHeight="1">
      <c r="A921" s="499"/>
    </row>
    <row r="922" ht="15.75" customHeight="1">
      <c r="A922" s="499"/>
    </row>
    <row r="923" ht="15.75" customHeight="1">
      <c r="A923" s="499"/>
    </row>
    <row r="924" ht="15.75" customHeight="1">
      <c r="A924" s="499"/>
    </row>
    <row r="925" ht="15.75" customHeight="1">
      <c r="A925" s="499"/>
    </row>
    <row r="926" ht="15.75" customHeight="1">
      <c r="A926" s="499"/>
    </row>
    <row r="927" ht="15.75" customHeight="1">
      <c r="A927" s="499"/>
    </row>
    <row r="928" ht="15.75" customHeight="1">
      <c r="A928" s="499"/>
    </row>
    <row r="929" ht="15.75" customHeight="1">
      <c r="A929" s="499"/>
    </row>
    <row r="930" ht="15.75" customHeight="1">
      <c r="A930" s="499"/>
    </row>
    <row r="931" ht="15.75" customHeight="1">
      <c r="A931" s="499"/>
    </row>
    <row r="932" ht="15.75" customHeight="1">
      <c r="A932" s="499"/>
    </row>
    <row r="933" ht="15.75" customHeight="1">
      <c r="A933" s="499"/>
    </row>
    <row r="934" ht="15.75" customHeight="1">
      <c r="A934" s="499"/>
    </row>
    <row r="935" ht="15.75" customHeight="1">
      <c r="A935" s="499"/>
    </row>
    <row r="936" ht="15.75" customHeight="1">
      <c r="A936" s="499"/>
    </row>
    <row r="937" ht="15.75" customHeight="1">
      <c r="A937" s="499"/>
    </row>
    <row r="938" ht="15.75" customHeight="1">
      <c r="A938" s="499"/>
    </row>
    <row r="939" ht="15.75" customHeight="1">
      <c r="A939" s="499"/>
    </row>
    <row r="940" ht="15.75" customHeight="1">
      <c r="A940" s="499"/>
    </row>
    <row r="941" ht="15.75" customHeight="1">
      <c r="A941" s="499"/>
    </row>
    <row r="942" ht="15.75" customHeight="1">
      <c r="A942" s="499"/>
    </row>
    <row r="943" ht="15.75" customHeight="1">
      <c r="A943" s="499"/>
    </row>
    <row r="944" ht="15.75" customHeight="1">
      <c r="A944" s="499"/>
    </row>
    <row r="945" ht="15.75" customHeight="1">
      <c r="A945" s="499"/>
    </row>
    <row r="946" ht="15.75" customHeight="1">
      <c r="A946" s="499"/>
    </row>
    <row r="947" ht="15.75" customHeight="1">
      <c r="A947" s="499"/>
    </row>
    <row r="948" ht="15.75" customHeight="1">
      <c r="A948" s="499"/>
    </row>
    <row r="949" ht="15.75" customHeight="1">
      <c r="A949" s="499"/>
    </row>
    <row r="950" ht="15.75" customHeight="1">
      <c r="A950" s="499"/>
    </row>
    <row r="951" ht="15.75" customHeight="1">
      <c r="A951" s="499"/>
    </row>
    <row r="952" ht="15.75" customHeight="1">
      <c r="A952" s="499"/>
    </row>
    <row r="953" ht="15.75" customHeight="1">
      <c r="A953" s="499"/>
    </row>
    <row r="954" ht="15.75" customHeight="1">
      <c r="A954" s="499"/>
    </row>
    <row r="955" ht="15.75" customHeight="1">
      <c r="A955" s="499"/>
    </row>
    <row r="956" ht="15.75" customHeight="1">
      <c r="A956" s="499"/>
    </row>
    <row r="957" ht="15.75" customHeight="1">
      <c r="A957" s="499"/>
    </row>
    <row r="958" ht="15.75" customHeight="1">
      <c r="A958" s="499"/>
    </row>
    <row r="959" ht="15.75" customHeight="1">
      <c r="A959" s="499"/>
    </row>
    <row r="960" ht="15.75" customHeight="1">
      <c r="A960" s="499"/>
    </row>
    <row r="961" ht="15.75" customHeight="1">
      <c r="A961" s="499"/>
    </row>
    <row r="962" ht="15.75" customHeight="1">
      <c r="A962" s="499"/>
    </row>
    <row r="963" ht="15.75" customHeight="1">
      <c r="A963" s="499"/>
    </row>
    <row r="964" ht="15.75" customHeight="1">
      <c r="A964" s="499"/>
    </row>
    <row r="965" ht="15.75" customHeight="1">
      <c r="A965" s="499"/>
    </row>
    <row r="966" ht="15.75" customHeight="1">
      <c r="A966" s="499"/>
    </row>
    <row r="967" ht="15.75" customHeight="1">
      <c r="A967" s="499"/>
    </row>
    <row r="968" ht="15.75" customHeight="1">
      <c r="A968" s="499"/>
    </row>
    <row r="969" ht="15.75" customHeight="1">
      <c r="A969" s="499"/>
    </row>
    <row r="970" ht="15.75" customHeight="1">
      <c r="A970" s="499"/>
    </row>
    <row r="971" ht="15.75" customHeight="1">
      <c r="A971" s="499"/>
    </row>
    <row r="972" ht="15.75" customHeight="1">
      <c r="A972" s="499"/>
    </row>
    <row r="973" ht="15.75" customHeight="1">
      <c r="A973" s="499"/>
    </row>
    <row r="974" ht="15.75" customHeight="1">
      <c r="A974" s="499"/>
    </row>
    <row r="975" ht="15.75" customHeight="1">
      <c r="A975" s="499"/>
    </row>
    <row r="976" ht="15.75" customHeight="1">
      <c r="A976" s="499"/>
    </row>
    <row r="977" ht="15.75" customHeight="1">
      <c r="A977" s="499"/>
    </row>
    <row r="978" ht="15.75" customHeight="1">
      <c r="A978" s="499"/>
    </row>
    <row r="979" ht="15.75" customHeight="1">
      <c r="A979" s="499"/>
    </row>
    <row r="980" ht="15.75" customHeight="1">
      <c r="A980" s="499"/>
    </row>
    <row r="981" ht="15.75" customHeight="1">
      <c r="A981" s="499"/>
    </row>
    <row r="982" ht="15.75" customHeight="1">
      <c r="A982" s="499"/>
    </row>
    <row r="983" ht="15.75" customHeight="1">
      <c r="A983" s="499"/>
    </row>
    <row r="984" ht="15.75" customHeight="1">
      <c r="A984" s="499"/>
    </row>
    <row r="985" ht="15.75" customHeight="1">
      <c r="A985" s="499"/>
    </row>
    <row r="986" ht="15.75" customHeight="1">
      <c r="A986" s="499"/>
    </row>
    <row r="987" ht="15.75" customHeight="1">
      <c r="A987" s="499"/>
    </row>
    <row r="988" ht="15.75" customHeight="1">
      <c r="A988" s="499"/>
    </row>
    <row r="989" ht="15.75" customHeight="1">
      <c r="A989" s="499"/>
    </row>
    <row r="990" ht="15.75" customHeight="1">
      <c r="A990" s="499"/>
    </row>
    <row r="991" ht="15.75" customHeight="1">
      <c r="A991" s="499"/>
    </row>
    <row r="992" ht="15.75" customHeight="1">
      <c r="A992" s="499"/>
    </row>
    <row r="993" ht="15.75" customHeight="1">
      <c r="A993" s="499"/>
    </row>
    <row r="994" ht="15.75" customHeight="1">
      <c r="A994" s="499"/>
    </row>
    <row r="995" ht="15.75" customHeight="1">
      <c r="A995" s="499"/>
    </row>
    <row r="996" ht="15.75" customHeight="1">
      <c r="A996" s="499"/>
    </row>
    <row r="997" ht="15.75" customHeight="1">
      <c r="A997" s="499"/>
    </row>
    <row r="998" ht="15.75" customHeight="1">
      <c r="A998" s="499"/>
    </row>
    <row r="999" ht="15.75" customHeight="1">
      <c r="A999" s="499"/>
    </row>
    <row r="1000" ht="15.75" customHeight="1">
      <c r="A1000" s="499"/>
    </row>
    <row r="1001" ht="15.75" customHeight="1">
      <c r="A1001" s="499"/>
    </row>
    <row r="1002" ht="15.75" customHeight="1">
      <c r="A1002" s="499"/>
    </row>
    <row r="1003" ht="15.75" customHeight="1">
      <c r="A1003" s="499"/>
    </row>
    <row r="1004" ht="15.75" customHeight="1">
      <c r="A1004" s="499"/>
    </row>
    <row r="1005" ht="15.75" customHeight="1">
      <c r="A1005" s="499"/>
    </row>
    <row r="1006" ht="15.75" customHeight="1">
      <c r="A1006" s="499"/>
    </row>
    <row r="1007" ht="15.75" customHeight="1">
      <c r="A1007" s="499"/>
    </row>
    <row r="1008" ht="15.75" customHeight="1">
      <c r="A1008" s="499"/>
    </row>
    <row r="1009" ht="15.75" customHeight="1">
      <c r="A1009" s="499"/>
    </row>
    <row r="1010" ht="15.75" customHeight="1">
      <c r="A1010" s="499"/>
    </row>
    <row r="1011" ht="15.75" customHeight="1">
      <c r="A1011" s="499"/>
    </row>
    <row r="1012" ht="15.75" customHeight="1">
      <c r="A1012" s="499"/>
    </row>
    <row r="1013" ht="15.75" customHeight="1">
      <c r="A1013" s="499"/>
    </row>
    <row r="1014" ht="15.75" customHeight="1">
      <c r="A1014" s="499"/>
    </row>
    <row r="1015" ht="15.75" customHeight="1">
      <c r="A1015" s="499"/>
    </row>
    <row r="1016" ht="15.75" customHeight="1">
      <c r="A1016" s="499"/>
    </row>
    <row r="1017" ht="15.75" customHeight="1">
      <c r="A1017" s="499"/>
    </row>
    <row r="1018" ht="15.75" customHeight="1">
      <c r="A1018" s="499"/>
    </row>
    <row r="1019" ht="15.75" customHeight="1">
      <c r="A1019" s="499"/>
    </row>
    <row r="1020" ht="15.75" customHeight="1">
      <c r="A1020" s="499"/>
    </row>
    <row r="1021" ht="15.75" customHeight="1">
      <c r="A1021" s="499"/>
    </row>
    <row r="1022" ht="15.75" customHeight="1">
      <c r="A1022" s="499"/>
    </row>
    <row r="1023" ht="15.75" customHeight="1">
      <c r="A1023" s="499"/>
    </row>
    <row r="1024" ht="15.75" customHeight="1">
      <c r="A1024" s="499"/>
    </row>
    <row r="1025" ht="15.75" customHeight="1">
      <c r="A1025" s="499"/>
    </row>
    <row r="1026" ht="15.75" customHeight="1">
      <c r="A1026" s="499"/>
    </row>
    <row r="1027" ht="15.75" customHeight="1">
      <c r="A1027" s="499"/>
    </row>
    <row r="1028" ht="15.75" customHeight="1">
      <c r="A1028" s="499"/>
    </row>
    <row r="1029" ht="15.75" customHeight="1">
      <c r="A1029" s="499"/>
    </row>
    <row r="1030" ht="15.75" customHeight="1">
      <c r="A1030" s="499"/>
    </row>
    <row r="1031" ht="15.75" customHeight="1">
      <c r="A1031" s="499"/>
    </row>
    <row r="1032" ht="15.75" customHeight="1">
      <c r="A1032" s="499"/>
    </row>
    <row r="1033" ht="15.75" customHeight="1">
      <c r="A1033" s="499"/>
    </row>
    <row r="1034" ht="15.75" customHeight="1">
      <c r="A1034" s="499"/>
    </row>
    <row r="1035" ht="15.75" customHeight="1">
      <c r="A1035" s="499"/>
    </row>
    <row r="1036" ht="15.75" customHeight="1">
      <c r="A1036" s="499"/>
    </row>
    <row r="1037" ht="15.75" customHeight="1">
      <c r="A1037" s="499"/>
    </row>
    <row r="1038" ht="15.75" customHeight="1">
      <c r="A1038" s="499"/>
    </row>
    <row r="1039" ht="15.75" customHeight="1">
      <c r="A1039" s="499"/>
    </row>
    <row r="1040" ht="15.75" customHeight="1">
      <c r="A1040" s="499"/>
    </row>
    <row r="1041" ht="15.75" customHeight="1">
      <c r="A1041" s="499"/>
    </row>
    <row r="1042" ht="15.75" customHeight="1">
      <c r="A1042" s="499"/>
    </row>
    <row r="1043" ht="15.75" customHeight="1">
      <c r="A1043" s="499"/>
    </row>
    <row r="1044" ht="15.75" customHeight="1">
      <c r="A1044" s="499"/>
    </row>
    <row r="1045" ht="15.75" customHeight="1">
      <c r="A1045" s="499"/>
    </row>
    <row r="1046" ht="15.75" customHeight="1">
      <c r="A1046" s="499"/>
    </row>
    <row r="1047" ht="15.75" customHeight="1">
      <c r="A1047" s="499"/>
    </row>
    <row r="1048" ht="15.75" customHeight="1">
      <c r="A1048" s="499"/>
    </row>
    <row r="1049" ht="15.75" customHeight="1">
      <c r="A1049" s="499"/>
    </row>
    <row r="1050" ht="15.75" customHeight="1">
      <c r="A1050" s="499"/>
    </row>
    <row r="1051" ht="15.75" customHeight="1">
      <c r="A1051" s="499"/>
    </row>
    <row r="1052" ht="15.75" customHeight="1">
      <c r="A1052" s="499"/>
    </row>
    <row r="1053" ht="15.75" customHeight="1">
      <c r="A1053" s="499"/>
    </row>
    <row r="1054" ht="15.75" customHeight="1">
      <c r="A1054" s="499"/>
    </row>
    <row r="1055" ht="15.75" customHeight="1">
      <c r="A1055" s="499"/>
    </row>
    <row r="1056" ht="15.75" customHeight="1">
      <c r="A1056" s="499"/>
    </row>
    <row r="1057" ht="15.75" customHeight="1">
      <c r="A1057" s="499"/>
    </row>
    <row r="1058" ht="15.75" customHeight="1">
      <c r="A1058" s="499"/>
    </row>
    <row r="1059" ht="15.75" customHeight="1">
      <c r="A1059" s="499"/>
    </row>
    <row r="1060" ht="15.75" customHeight="1">
      <c r="A1060" s="499"/>
    </row>
    <row r="1061" ht="15.75" customHeight="1">
      <c r="A1061" s="499"/>
    </row>
    <row r="1062" ht="15.75" customHeight="1">
      <c r="A1062" s="499"/>
    </row>
    <row r="1063" ht="15.75" customHeight="1">
      <c r="A1063" s="499"/>
    </row>
    <row r="1064" ht="15.75" customHeight="1">
      <c r="A1064" s="499"/>
    </row>
    <row r="1065" ht="15.75" customHeight="1">
      <c r="A1065" s="499"/>
    </row>
    <row r="1066" ht="15.75" customHeight="1">
      <c r="A1066" s="499"/>
    </row>
    <row r="1067" ht="15.75" customHeight="1">
      <c r="A1067" s="499"/>
    </row>
    <row r="1068" ht="15.75" customHeight="1">
      <c r="A1068" s="499"/>
    </row>
    <row r="1069" ht="15.75" customHeight="1">
      <c r="A1069" s="499"/>
    </row>
    <row r="1070" ht="15.75" customHeight="1">
      <c r="A1070" s="499"/>
    </row>
    <row r="1071" ht="15.75" customHeight="1">
      <c r="A1071" s="499"/>
    </row>
    <row r="1072" ht="15.75" customHeight="1">
      <c r="A1072" s="499"/>
    </row>
    <row r="1073" ht="15.75" customHeight="1">
      <c r="A1073" s="499"/>
    </row>
    <row r="1074" ht="15.75" customHeight="1">
      <c r="A1074" s="499"/>
    </row>
    <row r="1075" ht="15.75" customHeight="1">
      <c r="A1075" s="499"/>
    </row>
    <row r="1076" ht="15.75" customHeight="1">
      <c r="A1076" s="499"/>
    </row>
    <row r="1077" ht="15.75" customHeight="1">
      <c r="A1077" s="499"/>
    </row>
    <row r="1078" ht="15.75" customHeight="1">
      <c r="A1078" s="499"/>
    </row>
    <row r="1079" ht="15.75" customHeight="1">
      <c r="A1079" s="499"/>
    </row>
    <row r="1080" ht="15.75" customHeight="1">
      <c r="A1080" s="499"/>
    </row>
    <row r="1081" ht="15.75" customHeight="1">
      <c r="A1081" s="499"/>
    </row>
    <row r="1082" ht="15.75" customHeight="1">
      <c r="A1082" s="499"/>
    </row>
    <row r="1083" ht="15.75" customHeight="1">
      <c r="A1083" s="499"/>
    </row>
    <row r="1084" ht="15.75" customHeight="1">
      <c r="A1084" s="499"/>
    </row>
    <row r="1085" ht="15.75" customHeight="1">
      <c r="A1085" s="499"/>
    </row>
    <row r="1086" ht="15.75" customHeight="1">
      <c r="A1086" s="499"/>
    </row>
    <row r="1087" ht="15.75" customHeight="1">
      <c r="A1087" s="499"/>
    </row>
    <row r="1088" ht="15.75" customHeight="1">
      <c r="A1088" s="499"/>
    </row>
    <row r="1089" ht="15.75" customHeight="1">
      <c r="A1089" s="499"/>
    </row>
    <row r="1090" ht="15.75" customHeight="1">
      <c r="A1090" s="499"/>
    </row>
    <row r="1091" ht="15.75" customHeight="1">
      <c r="A1091" s="499"/>
    </row>
    <row r="1092" ht="15.75" customHeight="1">
      <c r="A1092" s="499"/>
    </row>
    <row r="1093" ht="15.75" customHeight="1">
      <c r="A1093" s="499"/>
    </row>
    <row r="1094" ht="15.75" customHeight="1">
      <c r="A1094" s="499"/>
    </row>
    <row r="1095" ht="15.75" customHeight="1">
      <c r="A1095" s="499"/>
    </row>
    <row r="1096" ht="15.75" customHeight="1">
      <c r="A1096" s="499"/>
    </row>
    <row r="1097" ht="15.75" customHeight="1">
      <c r="A1097" s="499"/>
    </row>
    <row r="1098" ht="15.75" customHeight="1">
      <c r="A1098" s="499"/>
    </row>
    <row r="1099" ht="15.75" customHeight="1">
      <c r="A1099" s="499"/>
    </row>
    <row r="1100" ht="15.75" customHeight="1">
      <c r="A1100" s="499"/>
    </row>
    <row r="1101" ht="15.75" customHeight="1">
      <c r="A1101" s="499"/>
    </row>
    <row r="1102" ht="15.75" customHeight="1">
      <c r="A1102" s="499"/>
    </row>
    <row r="1103" ht="15.75" customHeight="1">
      <c r="A1103" s="499"/>
    </row>
    <row r="1104" ht="15.75" customHeight="1">
      <c r="A1104" s="499"/>
    </row>
    <row r="1105" ht="15.75" customHeight="1">
      <c r="A1105" s="499"/>
    </row>
    <row r="1106" ht="15.75" customHeight="1">
      <c r="A1106" s="499"/>
    </row>
    <row r="1107" ht="15.75" customHeight="1">
      <c r="A1107" s="499"/>
    </row>
    <row r="1108" ht="15.75" customHeight="1">
      <c r="A1108" s="499"/>
    </row>
    <row r="1109" ht="15.75" customHeight="1">
      <c r="A1109" s="499"/>
    </row>
    <row r="1110" ht="15.75" customHeight="1">
      <c r="A1110" s="499"/>
    </row>
    <row r="1111" ht="15.75" customHeight="1">
      <c r="A1111" s="499"/>
    </row>
    <row r="1112" ht="15.75" customHeight="1">
      <c r="A1112" s="499"/>
    </row>
    <row r="1113" ht="15.75" customHeight="1">
      <c r="A1113" s="499"/>
    </row>
    <row r="1114" ht="15.75" customHeight="1">
      <c r="A1114" s="499"/>
    </row>
    <row r="1115" ht="15.75" customHeight="1">
      <c r="A1115" s="499"/>
    </row>
    <row r="1116" ht="15.75" customHeight="1">
      <c r="A1116" s="499"/>
    </row>
    <row r="1117" ht="15.75" customHeight="1">
      <c r="A1117" s="499"/>
    </row>
    <row r="1118" ht="15.75" customHeight="1">
      <c r="A1118" s="499"/>
    </row>
    <row r="1119" ht="15.75" customHeight="1">
      <c r="A1119" s="499"/>
    </row>
    <row r="1120" ht="15.75" customHeight="1">
      <c r="A1120" s="499"/>
    </row>
    <row r="1121" ht="15.75" customHeight="1">
      <c r="A1121" s="499"/>
    </row>
    <row r="1122" ht="15.75" customHeight="1">
      <c r="A1122" s="499"/>
    </row>
    <row r="1123" ht="15.75" customHeight="1">
      <c r="A1123" s="499"/>
    </row>
    <row r="1124" ht="15.75" customHeight="1">
      <c r="A1124" s="499"/>
    </row>
    <row r="1125" ht="15.75" customHeight="1">
      <c r="A1125" s="499"/>
    </row>
    <row r="1126" ht="15.75" customHeight="1">
      <c r="A1126" s="499"/>
    </row>
    <row r="1127" ht="15.75" customHeight="1">
      <c r="A1127" s="499"/>
    </row>
    <row r="1128" ht="15.75" customHeight="1">
      <c r="A1128" s="499"/>
    </row>
    <row r="1129" ht="15.75" customHeight="1">
      <c r="A1129" s="499"/>
    </row>
    <row r="1130" ht="15.75" customHeight="1">
      <c r="A1130" s="499"/>
    </row>
    <row r="1131" ht="15.75" customHeight="1">
      <c r="A1131" s="499"/>
    </row>
    <row r="1132" ht="15.75" customHeight="1">
      <c r="A1132" s="499"/>
    </row>
    <row r="1133" ht="15.75" customHeight="1">
      <c r="A1133" s="499"/>
    </row>
    <row r="1134" ht="15.75" customHeight="1">
      <c r="A1134" s="499"/>
    </row>
    <row r="1135" ht="15.75" customHeight="1">
      <c r="A1135" s="499"/>
    </row>
    <row r="1136" ht="15.75" customHeight="1">
      <c r="A1136" s="499"/>
    </row>
    <row r="1137" ht="15.75" customHeight="1">
      <c r="A1137" s="499"/>
    </row>
    <row r="1138" ht="15.75" customHeight="1">
      <c r="A1138" s="499"/>
    </row>
    <row r="1139" ht="15.75" customHeight="1">
      <c r="A1139" s="499"/>
    </row>
    <row r="1140" ht="15.75" customHeight="1">
      <c r="A1140" s="499"/>
    </row>
    <row r="1141" ht="15.75" customHeight="1">
      <c r="A1141" s="499"/>
    </row>
    <row r="1142" ht="15.75" customHeight="1">
      <c r="A1142" s="499"/>
    </row>
    <row r="1143" ht="15.75" customHeight="1">
      <c r="A1143" s="499"/>
    </row>
    <row r="1144" ht="15.75" customHeight="1">
      <c r="A1144" s="499"/>
    </row>
    <row r="1145" ht="15.75" customHeight="1">
      <c r="A1145" s="499"/>
    </row>
    <row r="1146" ht="15.75" customHeight="1">
      <c r="A1146" s="499"/>
    </row>
    <row r="1147" ht="15.75" customHeight="1">
      <c r="A1147" s="499"/>
    </row>
    <row r="1148" ht="15.75" customHeight="1">
      <c r="A1148" s="499"/>
    </row>
    <row r="1149" ht="15.75" customHeight="1">
      <c r="A1149" s="499"/>
    </row>
    <row r="1150" ht="15.75" customHeight="1">
      <c r="A1150" s="499"/>
    </row>
    <row r="1151" ht="15.75" customHeight="1">
      <c r="A1151" s="499"/>
    </row>
    <row r="1152" ht="15.75" customHeight="1">
      <c r="A1152" s="499"/>
    </row>
    <row r="1153" ht="15.75" customHeight="1">
      <c r="A1153" s="499"/>
    </row>
    <row r="1154" ht="15.75" customHeight="1">
      <c r="A1154" s="499"/>
    </row>
    <row r="1155" ht="15.75" customHeight="1">
      <c r="A1155" s="499"/>
    </row>
    <row r="1156" ht="15.75" customHeight="1">
      <c r="A1156" s="499"/>
    </row>
    <row r="1157" ht="15.75" customHeight="1">
      <c r="A1157" s="499"/>
    </row>
    <row r="1158" ht="15.75" customHeight="1">
      <c r="A1158" s="499"/>
    </row>
    <row r="1159" ht="15.75" customHeight="1">
      <c r="A1159" s="499"/>
    </row>
    <row r="1160" ht="15.75" customHeight="1">
      <c r="A1160" s="499"/>
    </row>
    <row r="1161" ht="15.75" customHeight="1">
      <c r="A1161" s="499"/>
    </row>
    <row r="1162" ht="15.75" customHeight="1">
      <c r="A1162" s="499"/>
    </row>
    <row r="1163" ht="15.75" customHeight="1">
      <c r="A1163" s="499"/>
    </row>
    <row r="1164" ht="15.75" customHeight="1">
      <c r="A1164" s="499"/>
    </row>
    <row r="1165" ht="15.75" customHeight="1">
      <c r="A1165" s="499"/>
    </row>
    <row r="1166" ht="15.75" customHeight="1">
      <c r="A1166" s="499"/>
    </row>
    <row r="1167" ht="15.75" customHeight="1">
      <c r="A1167" s="499"/>
    </row>
    <row r="1168" ht="15.75" customHeight="1">
      <c r="A1168" s="499"/>
    </row>
    <row r="1169" ht="15.75" customHeight="1">
      <c r="A1169" s="499"/>
    </row>
    <row r="1170" ht="15.75" customHeight="1">
      <c r="A1170" s="499"/>
    </row>
    <row r="1171" ht="15.75" customHeight="1">
      <c r="A1171" s="499"/>
    </row>
    <row r="1172" ht="15.75" customHeight="1">
      <c r="A1172" s="499"/>
    </row>
    <row r="1173" ht="15.75" customHeight="1">
      <c r="A1173" s="499"/>
    </row>
    <row r="1174" ht="15.75" customHeight="1">
      <c r="A1174" s="499"/>
    </row>
    <row r="1175" ht="15.75" customHeight="1">
      <c r="A1175" s="499"/>
    </row>
    <row r="1176" ht="15.75" customHeight="1">
      <c r="A1176" s="499"/>
    </row>
    <row r="1177" ht="15.75" customHeight="1">
      <c r="A1177" s="499"/>
    </row>
    <row r="1178" ht="15.75" customHeight="1">
      <c r="A1178" s="499"/>
    </row>
    <row r="1179" ht="15.75" customHeight="1">
      <c r="A1179" s="499"/>
    </row>
    <row r="1180" ht="15.75" customHeight="1">
      <c r="A1180" s="499"/>
    </row>
    <row r="1181" ht="15.75" customHeight="1">
      <c r="A1181" s="499"/>
    </row>
    <row r="1182" ht="15.75" customHeight="1">
      <c r="A1182" s="499"/>
    </row>
    <row r="1183" ht="15.75" customHeight="1">
      <c r="A1183" s="499"/>
    </row>
    <row r="1184" ht="15.75" customHeight="1">
      <c r="A1184" s="499"/>
    </row>
    <row r="1185" ht="15.75" customHeight="1">
      <c r="A1185" s="499"/>
    </row>
    <row r="1186" ht="15.75" customHeight="1">
      <c r="A1186" s="499"/>
    </row>
    <row r="1187" ht="15.75" customHeight="1">
      <c r="A1187" s="499"/>
    </row>
    <row r="1188" ht="15.75" customHeight="1">
      <c r="A1188" s="499"/>
    </row>
    <row r="1189" ht="15.75" customHeight="1">
      <c r="A1189" s="499"/>
    </row>
    <row r="1190" ht="15.75" customHeight="1">
      <c r="A1190" s="499"/>
    </row>
    <row r="1191" ht="15.75" customHeight="1">
      <c r="A1191" s="499"/>
    </row>
    <row r="1192" ht="15.75" customHeight="1">
      <c r="A1192" s="499"/>
    </row>
    <row r="1193" ht="15.75" customHeight="1">
      <c r="A1193" s="499"/>
    </row>
    <row r="1194" ht="15.75" customHeight="1">
      <c r="A1194" s="499"/>
    </row>
    <row r="1195" ht="15.75" customHeight="1">
      <c r="A1195" s="499"/>
    </row>
    <row r="1196" ht="15.75" customHeight="1">
      <c r="A1196" s="499"/>
    </row>
    <row r="1197" ht="15.75" customHeight="1">
      <c r="A1197" s="499"/>
    </row>
    <row r="1198" ht="15.75" customHeight="1">
      <c r="A1198" s="499"/>
    </row>
    <row r="1199" ht="15.75" customHeight="1">
      <c r="A1199" s="499"/>
    </row>
    <row r="1200" ht="15.75" customHeight="1">
      <c r="A1200" s="499"/>
    </row>
    <row r="1201" ht="15.75" customHeight="1">
      <c r="A1201" s="499"/>
    </row>
    <row r="1202" ht="15.75" customHeight="1">
      <c r="A1202" s="499"/>
    </row>
    <row r="1203" ht="15.75" customHeight="1">
      <c r="A1203" s="499"/>
    </row>
    <row r="1204" ht="15.75" customHeight="1">
      <c r="A1204" s="499"/>
    </row>
    <row r="1205" ht="15.75" customHeight="1">
      <c r="A1205" s="499"/>
    </row>
    <row r="1206" ht="15.75" customHeight="1">
      <c r="A1206" s="499"/>
    </row>
    <row r="1207" ht="15.75" customHeight="1">
      <c r="A1207" s="499"/>
    </row>
    <row r="1208" ht="15.75" customHeight="1">
      <c r="A1208" s="499"/>
    </row>
    <row r="1209" ht="15.75" customHeight="1">
      <c r="A1209" s="499"/>
    </row>
    <row r="1210" ht="15.75" customHeight="1">
      <c r="A1210" s="499"/>
    </row>
    <row r="1211" ht="15.75" customHeight="1">
      <c r="A1211" s="499"/>
    </row>
    <row r="1212" ht="15.75" customHeight="1">
      <c r="A1212" s="499"/>
    </row>
    <row r="1213" ht="15.75" customHeight="1">
      <c r="A1213" s="499"/>
    </row>
    <row r="1214" ht="15.75" customHeight="1">
      <c r="A1214" s="499"/>
    </row>
    <row r="1215" ht="15.75" customHeight="1">
      <c r="A1215" s="499"/>
    </row>
    <row r="1216" ht="15.75" customHeight="1">
      <c r="A1216" s="499"/>
    </row>
    <row r="1217" ht="15.75" customHeight="1">
      <c r="A1217" s="499"/>
    </row>
    <row r="1218" ht="15.75" customHeight="1">
      <c r="A1218" s="499"/>
    </row>
    <row r="1219" ht="15.75" customHeight="1">
      <c r="A1219" s="499"/>
    </row>
    <row r="1220" ht="15.75" customHeight="1">
      <c r="A1220" s="499"/>
    </row>
    <row r="1221" ht="15.75" customHeight="1">
      <c r="A1221" s="499"/>
    </row>
    <row r="1222" ht="15.75" customHeight="1">
      <c r="A1222" s="499"/>
    </row>
    <row r="1223" ht="15.75" customHeight="1">
      <c r="A1223" s="499"/>
    </row>
    <row r="1224" ht="15.75" customHeight="1">
      <c r="A1224" s="499"/>
    </row>
    <row r="1225" ht="15.75" customHeight="1">
      <c r="A1225" s="499"/>
    </row>
    <row r="1226" ht="15.75" customHeight="1">
      <c r="A1226" s="499"/>
    </row>
    <row r="1227" ht="15.75" customHeight="1">
      <c r="A1227" s="499"/>
    </row>
    <row r="1228" ht="15.75" customHeight="1">
      <c r="A1228" s="499"/>
    </row>
    <row r="1229" ht="15.75" customHeight="1">
      <c r="A1229" s="499"/>
    </row>
    <row r="1230" ht="15.75" customHeight="1">
      <c r="A1230" s="499"/>
    </row>
    <row r="1231" ht="15.75" customHeight="1">
      <c r="A1231" s="499"/>
    </row>
    <row r="1232" ht="15.75" customHeight="1">
      <c r="A1232" s="499"/>
    </row>
    <row r="1233" ht="15.75" customHeight="1">
      <c r="A1233" s="499"/>
    </row>
    <row r="1234" ht="15.75" customHeight="1">
      <c r="A1234" s="499"/>
    </row>
    <row r="1235" ht="15.75" customHeight="1">
      <c r="A1235" s="499"/>
    </row>
    <row r="1236" ht="15.75" customHeight="1">
      <c r="A1236" s="499"/>
    </row>
    <row r="1237" ht="15.75" customHeight="1">
      <c r="A1237" s="499"/>
    </row>
    <row r="1238" ht="15.75" customHeight="1">
      <c r="A1238" s="499"/>
    </row>
    <row r="1239" ht="15.75" customHeight="1">
      <c r="A1239" s="499"/>
    </row>
    <row r="1240" ht="15.75" customHeight="1">
      <c r="A1240" s="499"/>
    </row>
    <row r="1241" ht="15.75" customHeight="1">
      <c r="A1241" s="499"/>
    </row>
    <row r="1242" ht="15.75" customHeight="1">
      <c r="A1242" s="499"/>
    </row>
    <row r="1243" ht="15.75" customHeight="1">
      <c r="A1243" s="499"/>
    </row>
    <row r="1244" ht="15.75" customHeight="1">
      <c r="A1244" s="499"/>
    </row>
    <row r="1245" ht="15.75" customHeight="1">
      <c r="A1245" s="499"/>
    </row>
    <row r="1246" ht="15.75" customHeight="1">
      <c r="A1246" s="499"/>
    </row>
    <row r="1247" ht="15.75" customHeight="1">
      <c r="A1247" s="499"/>
    </row>
    <row r="1248" ht="15.75" customHeight="1">
      <c r="A1248" s="499"/>
    </row>
    <row r="1249" ht="15.75" customHeight="1">
      <c r="A1249" s="499"/>
    </row>
    <row r="1250" ht="15.75" customHeight="1">
      <c r="A1250" s="499"/>
    </row>
    <row r="1251" ht="15.75" customHeight="1">
      <c r="A1251" s="499"/>
    </row>
    <row r="1252" ht="15.75" customHeight="1">
      <c r="A1252" s="499"/>
    </row>
    <row r="1253" ht="15.75" customHeight="1">
      <c r="A1253" s="499"/>
    </row>
    <row r="1254" ht="15.75" customHeight="1">
      <c r="A1254" s="499"/>
    </row>
    <row r="1255" ht="15.75" customHeight="1">
      <c r="A1255" s="499"/>
    </row>
    <row r="1256" ht="15.75" customHeight="1">
      <c r="A1256" s="499"/>
    </row>
    <row r="1257" ht="15.75" customHeight="1">
      <c r="A1257" s="499"/>
    </row>
    <row r="1258" ht="15.75" customHeight="1">
      <c r="A1258" s="499"/>
    </row>
    <row r="1259" ht="15.75" customHeight="1">
      <c r="A1259" s="499"/>
    </row>
    <row r="1260" ht="15.75" customHeight="1">
      <c r="A1260" s="499"/>
    </row>
    <row r="1261" ht="15.75" customHeight="1">
      <c r="A1261" s="499"/>
    </row>
    <row r="1262" ht="15.75" customHeight="1">
      <c r="A1262" s="499"/>
    </row>
    <row r="1263" ht="15.75" customHeight="1">
      <c r="A1263" s="499"/>
    </row>
    <row r="1264" ht="15.75" customHeight="1">
      <c r="A1264" s="499"/>
    </row>
    <row r="1265" ht="15.75" customHeight="1">
      <c r="A1265" s="499"/>
    </row>
    <row r="1266" ht="15.75" customHeight="1">
      <c r="A1266" s="499"/>
    </row>
    <row r="1267" ht="15.75" customHeight="1">
      <c r="A1267" s="499"/>
    </row>
    <row r="1268" ht="15.75" customHeight="1">
      <c r="A1268" s="499"/>
    </row>
    <row r="1269" ht="15.75" customHeight="1">
      <c r="A1269" s="499"/>
    </row>
    <row r="1270" ht="15.75" customHeight="1">
      <c r="A1270" s="499"/>
    </row>
    <row r="1271" ht="15.75" customHeight="1">
      <c r="A1271" s="499"/>
    </row>
    <row r="1272" ht="15.75" customHeight="1">
      <c r="A1272" s="499"/>
    </row>
    <row r="1273" ht="15.75" customHeight="1">
      <c r="A1273" s="499"/>
    </row>
    <row r="1274" ht="15.75" customHeight="1">
      <c r="A1274" s="499"/>
    </row>
    <row r="1275" ht="15.75" customHeight="1">
      <c r="A1275" s="499"/>
    </row>
    <row r="1276" ht="15.75" customHeight="1">
      <c r="A1276" s="499"/>
    </row>
    <row r="1277" ht="15.75" customHeight="1">
      <c r="A1277" s="499"/>
    </row>
    <row r="1278" ht="15.75" customHeight="1">
      <c r="A1278" s="499"/>
    </row>
    <row r="1279" ht="15.75" customHeight="1">
      <c r="A1279" s="499"/>
    </row>
    <row r="1280" ht="15.75" customHeight="1">
      <c r="A1280" s="499"/>
    </row>
    <row r="1281" ht="15.75" customHeight="1">
      <c r="A1281" s="499"/>
    </row>
    <row r="1282" ht="15.75" customHeight="1">
      <c r="A1282" s="499"/>
    </row>
    <row r="1283" ht="15.75" customHeight="1">
      <c r="A1283" s="499"/>
    </row>
    <row r="1284" ht="15.75" customHeight="1">
      <c r="A1284" s="499"/>
    </row>
    <row r="1285" ht="15.75" customHeight="1">
      <c r="A1285" s="499"/>
    </row>
    <row r="1286" ht="15.75" customHeight="1">
      <c r="A1286" s="499"/>
    </row>
    <row r="1287" ht="15.75" customHeight="1">
      <c r="A1287" s="499"/>
    </row>
    <row r="1288" ht="15.75" customHeight="1">
      <c r="A1288" s="499"/>
    </row>
    <row r="1289" ht="15.75" customHeight="1">
      <c r="A1289" s="499"/>
    </row>
    <row r="1290" ht="15.75" customHeight="1">
      <c r="A1290" s="499"/>
    </row>
    <row r="1291" ht="15.75" customHeight="1">
      <c r="A1291" s="499"/>
    </row>
    <row r="1292" ht="15.75" customHeight="1">
      <c r="A1292" s="499"/>
    </row>
    <row r="1293" ht="15.75" customHeight="1">
      <c r="A1293" s="499"/>
    </row>
    <row r="1294" ht="15.75" customHeight="1">
      <c r="A1294" s="499"/>
    </row>
    <row r="1295" ht="15.75" customHeight="1">
      <c r="A1295" s="499"/>
    </row>
    <row r="1296" ht="15.75" customHeight="1">
      <c r="A1296" s="499"/>
    </row>
    <row r="1297" ht="15.75" customHeight="1">
      <c r="A1297" s="499"/>
    </row>
    <row r="1298" ht="15.75" customHeight="1">
      <c r="A1298" s="499"/>
    </row>
    <row r="1299" ht="15.75" customHeight="1">
      <c r="A1299" s="499"/>
    </row>
    <row r="1300" ht="15.75" customHeight="1">
      <c r="A1300" s="499"/>
    </row>
    <row r="1301" ht="15.75" customHeight="1">
      <c r="A1301" s="499"/>
    </row>
    <row r="1302" ht="15.75" customHeight="1">
      <c r="A1302" s="499"/>
    </row>
    <row r="1303" ht="15.75" customHeight="1">
      <c r="A1303" s="499"/>
    </row>
    <row r="1304" ht="15.75" customHeight="1">
      <c r="A1304" s="499"/>
    </row>
    <row r="1305" ht="15.75" customHeight="1">
      <c r="A1305" s="499"/>
    </row>
    <row r="1306" ht="15.75" customHeight="1">
      <c r="A1306" s="499"/>
    </row>
    <row r="1307" ht="15.75" customHeight="1">
      <c r="A1307" s="499"/>
    </row>
    <row r="1308" ht="15.75" customHeight="1">
      <c r="A1308" s="499"/>
    </row>
    <row r="1309" ht="15.75" customHeight="1">
      <c r="A1309" s="499"/>
    </row>
    <row r="1310" ht="15.75" customHeight="1">
      <c r="A1310" s="499"/>
    </row>
    <row r="1311" ht="15.75" customHeight="1">
      <c r="A1311" s="499"/>
    </row>
    <row r="1312" ht="15.75" customHeight="1">
      <c r="A1312" s="499"/>
    </row>
    <row r="1313" ht="15.75" customHeight="1">
      <c r="A1313" s="499"/>
    </row>
    <row r="1314" ht="15.75" customHeight="1">
      <c r="A1314" s="499"/>
    </row>
    <row r="1315" ht="15.75" customHeight="1">
      <c r="A1315" s="499"/>
    </row>
    <row r="1316" ht="15.75" customHeight="1">
      <c r="A1316" s="499"/>
    </row>
    <row r="1317" ht="15.75" customHeight="1">
      <c r="A1317" s="499"/>
    </row>
    <row r="1318" ht="15.75" customHeight="1">
      <c r="A1318" s="499"/>
    </row>
    <row r="1319" ht="15.75" customHeight="1">
      <c r="A1319" s="499"/>
    </row>
    <row r="1320" ht="15.75" customHeight="1">
      <c r="A1320" s="499"/>
    </row>
    <row r="1321" ht="15.75" customHeight="1">
      <c r="A1321" s="499"/>
    </row>
    <row r="1322" ht="15.75" customHeight="1">
      <c r="A1322" s="499"/>
    </row>
    <row r="1323" ht="15.75" customHeight="1">
      <c r="A1323" s="499"/>
    </row>
    <row r="1324" ht="15.75" customHeight="1">
      <c r="A1324" s="499"/>
    </row>
    <row r="1325" ht="15.75" customHeight="1">
      <c r="A1325" s="499"/>
    </row>
    <row r="1326" ht="15.75" customHeight="1">
      <c r="A1326" s="499"/>
    </row>
    <row r="1327" ht="15.75" customHeight="1">
      <c r="A1327" s="499"/>
    </row>
    <row r="1328" ht="15.75" customHeight="1">
      <c r="A1328" s="499"/>
    </row>
    <row r="1329" ht="15.75" customHeight="1">
      <c r="A1329" s="499"/>
    </row>
    <row r="1330" ht="15.75" customHeight="1">
      <c r="A1330" s="499"/>
    </row>
    <row r="1331" ht="15.75" customHeight="1">
      <c r="A1331" s="499"/>
    </row>
    <row r="1332" ht="15.75" customHeight="1">
      <c r="A1332" s="499"/>
    </row>
    <row r="1333" ht="15.75" customHeight="1">
      <c r="A1333" s="499"/>
    </row>
    <row r="1334" ht="15.75" customHeight="1">
      <c r="A1334" s="499"/>
    </row>
    <row r="1335" ht="15.75" customHeight="1">
      <c r="A1335" s="499"/>
    </row>
    <row r="1336" ht="15.75" customHeight="1">
      <c r="A1336" s="499"/>
    </row>
    <row r="1337" ht="15.75" customHeight="1">
      <c r="A1337" s="499"/>
    </row>
    <row r="1338" ht="15.75" customHeight="1">
      <c r="A1338" s="499"/>
    </row>
    <row r="1339" ht="15.75" customHeight="1">
      <c r="A1339" s="499"/>
    </row>
    <row r="1340" ht="15.75" customHeight="1">
      <c r="A1340" s="499"/>
    </row>
    <row r="1341" ht="15.75" customHeight="1">
      <c r="A1341" s="499"/>
    </row>
    <row r="1342" ht="15.75" customHeight="1">
      <c r="A1342" s="499"/>
    </row>
    <row r="1343" ht="15.75" customHeight="1">
      <c r="A1343" s="499"/>
    </row>
    <row r="1344" ht="15.75" customHeight="1">
      <c r="A1344" s="499"/>
    </row>
    <row r="1345" ht="15.75" customHeight="1">
      <c r="A1345" s="499"/>
    </row>
    <row r="1346" ht="15.75" customHeight="1">
      <c r="A1346" s="499"/>
    </row>
    <row r="1347" ht="15.75" customHeight="1">
      <c r="A1347" s="499"/>
    </row>
    <row r="1348" ht="15.75" customHeight="1">
      <c r="A1348" s="499"/>
    </row>
    <row r="1349" ht="15.75" customHeight="1">
      <c r="A1349" s="499"/>
    </row>
    <row r="1350" ht="15.75" customHeight="1">
      <c r="A1350" s="499"/>
    </row>
    <row r="1351" ht="15.75" customHeight="1">
      <c r="A1351" s="499"/>
    </row>
    <row r="1352" ht="15.75" customHeight="1">
      <c r="A1352" s="499"/>
    </row>
    <row r="1353" ht="15.75" customHeight="1">
      <c r="A1353" s="499"/>
    </row>
    <row r="1354" ht="15.75" customHeight="1">
      <c r="A1354" s="499"/>
    </row>
    <row r="1355" ht="15.75" customHeight="1">
      <c r="A1355" s="499"/>
    </row>
    <row r="1356" ht="15.75" customHeight="1">
      <c r="A1356" s="499"/>
    </row>
    <row r="1357" ht="15.75" customHeight="1">
      <c r="A1357" s="499"/>
    </row>
    <row r="1358" ht="15.75" customHeight="1">
      <c r="A1358" s="499"/>
    </row>
    <row r="1359" ht="15.75" customHeight="1">
      <c r="A1359" s="499"/>
    </row>
    <row r="1360" ht="15.75" customHeight="1">
      <c r="A1360" s="499"/>
    </row>
    <row r="1361" ht="15.75" customHeight="1">
      <c r="A1361" s="499"/>
    </row>
    <row r="1362" ht="15.75" customHeight="1">
      <c r="A1362" s="499"/>
    </row>
    <row r="1363" ht="15.75" customHeight="1">
      <c r="A1363" s="499"/>
    </row>
    <row r="1364" ht="15.75" customHeight="1">
      <c r="A1364" s="499"/>
    </row>
    <row r="1365" ht="15.75" customHeight="1">
      <c r="A1365" s="499"/>
    </row>
    <row r="1366" ht="15.75" customHeight="1">
      <c r="A1366" s="499"/>
    </row>
    <row r="1367" ht="15.75" customHeight="1">
      <c r="A1367" s="499"/>
    </row>
    <row r="1368" ht="15.75" customHeight="1">
      <c r="A1368" s="499"/>
    </row>
    <row r="1369" ht="15.75" customHeight="1">
      <c r="A1369" s="499"/>
    </row>
    <row r="1370" ht="15.75" customHeight="1">
      <c r="A1370" s="499"/>
    </row>
    <row r="1371" ht="15.75" customHeight="1">
      <c r="A1371" s="499"/>
    </row>
    <row r="1372" ht="15.75" customHeight="1">
      <c r="A1372" s="499"/>
    </row>
    <row r="1373" ht="15.75" customHeight="1">
      <c r="A1373" s="499"/>
    </row>
    <row r="1374" ht="15.75" customHeight="1">
      <c r="A1374" s="499"/>
    </row>
    <row r="1375" ht="15.75" customHeight="1">
      <c r="A1375" s="499"/>
    </row>
    <row r="1376" ht="15.75" customHeight="1">
      <c r="A1376" s="499"/>
    </row>
    <row r="1377" ht="15.75" customHeight="1">
      <c r="A1377" s="499"/>
    </row>
    <row r="1378" ht="15.75" customHeight="1">
      <c r="A1378" s="499"/>
    </row>
    <row r="1379" ht="15.75" customHeight="1">
      <c r="A1379" s="499"/>
    </row>
    <row r="1380" ht="15.75" customHeight="1">
      <c r="A1380" s="499"/>
    </row>
    <row r="1381" ht="15.75" customHeight="1">
      <c r="A1381" s="499"/>
    </row>
    <row r="1382" ht="15.75" customHeight="1">
      <c r="A1382" s="499"/>
    </row>
    <row r="1383" ht="15.75" customHeight="1">
      <c r="A1383" s="499"/>
    </row>
    <row r="1384" ht="15.75" customHeight="1">
      <c r="A1384" s="499"/>
    </row>
    <row r="1385" ht="15.75" customHeight="1">
      <c r="A1385" s="499"/>
    </row>
    <row r="1386" ht="15.75" customHeight="1">
      <c r="A1386" s="499"/>
    </row>
    <row r="1387" ht="15.75" customHeight="1">
      <c r="A1387" s="499"/>
    </row>
    <row r="1388" ht="15.75" customHeight="1">
      <c r="A1388" s="499"/>
    </row>
    <row r="1389" ht="15.75" customHeight="1">
      <c r="A1389" s="499"/>
    </row>
    <row r="1390" ht="15.75" customHeight="1">
      <c r="A1390" s="499"/>
    </row>
    <row r="1391" ht="15.75" customHeight="1">
      <c r="A1391" s="499"/>
    </row>
    <row r="1392" ht="15.75" customHeight="1">
      <c r="A1392" s="499"/>
    </row>
    <row r="1393" ht="15.75" customHeight="1">
      <c r="A1393" s="499"/>
    </row>
    <row r="1394" ht="15.75" customHeight="1">
      <c r="A1394" s="499"/>
    </row>
    <row r="1395" ht="15.75" customHeight="1">
      <c r="A1395" s="499"/>
    </row>
    <row r="1396" ht="15.75" customHeight="1">
      <c r="A1396" s="499"/>
    </row>
    <row r="1397" ht="15.75" customHeight="1">
      <c r="A1397" s="499"/>
    </row>
    <row r="1398" ht="15.75" customHeight="1">
      <c r="A1398" s="499"/>
    </row>
    <row r="1399" ht="15.75" customHeight="1">
      <c r="A1399" s="499"/>
    </row>
    <row r="1400" ht="15.75" customHeight="1">
      <c r="A1400" s="499"/>
    </row>
    <row r="1401" ht="15.75" customHeight="1">
      <c r="A1401" s="499"/>
    </row>
    <row r="1402" ht="15.75" customHeight="1">
      <c r="A1402" s="499"/>
    </row>
    <row r="1403" ht="15.75" customHeight="1">
      <c r="A1403" s="499"/>
    </row>
    <row r="1404" ht="15.75" customHeight="1">
      <c r="A1404" s="499"/>
    </row>
    <row r="1405" ht="15.75" customHeight="1">
      <c r="A1405" s="499"/>
    </row>
    <row r="1406" ht="15.75" customHeight="1">
      <c r="A1406" s="499"/>
    </row>
    <row r="1407" ht="15.75" customHeight="1">
      <c r="A1407" s="499"/>
    </row>
    <row r="1408" ht="15.75" customHeight="1">
      <c r="A1408" s="499"/>
    </row>
    <row r="1409" ht="15.75" customHeight="1">
      <c r="A1409" s="499"/>
    </row>
    <row r="1410" ht="15.75" customHeight="1">
      <c r="A1410" s="499"/>
    </row>
    <row r="1411" ht="15.75" customHeight="1">
      <c r="A1411" s="499"/>
    </row>
    <row r="1412" ht="15.75" customHeight="1">
      <c r="A1412" s="499"/>
    </row>
    <row r="1413" ht="15.75" customHeight="1">
      <c r="A1413" s="499"/>
    </row>
    <row r="1414" ht="15.75" customHeight="1">
      <c r="A1414" s="499"/>
    </row>
    <row r="1415" ht="15.75" customHeight="1">
      <c r="A1415" s="499"/>
    </row>
    <row r="1416" ht="15.75" customHeight="1">
      <c r="A1416" s="499"/>
    </row>
    <row r="1417" ht="15.75" customHeight="1">
      <c r="A1417" s="499"/>
    </row>
    <row r="1418" ht="15.75" customHeight="1">
      <c r="A1418" s="499"/>
    </row>
    <row r="1419" ht="15.75" customHeight="1">
      <c r="A1419" s="499"/>
    </row>
    <row r="1420" ht="15.75" customHeight="1">
      <c r="A1420" s="499"/>
    </row>
    <row r="1421" ht="15.75" customHeight="1">
      <c r="A1421" s="499"/>
    </row>
    <row r="1422" ht="15.75" customHeight="1">
      <c r="A1422" s="499"/>
    </row>
    <row r="1423" ht="15.75" customHeight="1">
      <c r="A1423" s="499"/>
    </row>
    <row r="1424" ht="15.75" customHeight="1">
      <c r="A1424" s="499"/>
    </row>
    <row r="1425" ht="15.75" customHeight="1">
      <c r="A1425" s="499"/>
    </row>
    <row r="1426" ht="15.75" customHeight="1">
      <c r="A1426" s="499"/>
    </row>
    <row r="1427" ht="15.75" customHeight="1">
      <c r="A1427" s="499"/>
    </row>
    <row r="1428" ht="15.75" customHeight="1">
      <c r="A1428" s="499"/>
    </row>
    <row r="1429" ht="15.75" customHeight="1">
      <c r="A1429" s="499"/>
    </row>
    <row r="1430" ht="15.75" customHeight="1">
      <c r="A1430" s="499"/>
    </row>
    <row r="1431" ht="15.75" customHeight="1">
      <c r="A1431" s="499"/>
    </row>
    <row r="1432" ht="15.75" customHeight="1">
      <c r="A1432" s="499"/>
    </row>
    <row r="1433" ht="15.75" customHeight="1">
      <c r="A1433" s="499"/>
    </row>
    <row r="1434" ht="15.75" customHeight="1">
      <c r="A1434" s="499"/>
    </row>
    <row r="1435" ht="15.75" customHeight="1">
      <c r="A1435" s="499"/>
    </row>
    <row r="1436" ht="15.75" customHeight="1">
      <c r="A1436" s="499"/>
    </row>
    <row r="1437" ht="15.75" customHeight="1">
      <c r="A1437" s="499"/>
    </row>
    <row r="1438" ht="15.75" customHeight="1">
      <c r="A1438" s="499"/>
    </row>
    <row r="1439" ht="15.75" customHeight="1">
      <c r="A1439" s="499"/>
    </row>
    <row r="1440" ht="15.75" customHeight="1">
      <c r="A1440" s="499"/>
    </row>
    <row r="1441" ht="15.75" customHeight="1">
      <c r="A1441" s="499"/>
    </row>
    <row r="1442" ht="15.75" customHeight="1">
      <c r="A1442" s="499"/>
    </row>
    <row r="1443" ht="15.75" customHeight="1">
      <c r="A1443" s="499"/>
    </row>
    <row r="1444" ht="15.75" customHeight="1">
      <c r="A1444" s="499"/>
    </row>
    <row r="1445" ht="15.75" customHeight="1">
      <c r="A1445" s="499"/>
    </row>
    <row r="1446" ht="15.75" customHeight="1">
      <c r="A1446" s="499"/>
    </row>
    <row r="1447" ht="15.75" customHeight="1">
      <c r="A1447" s="499"/>
    </row>
    <row r="1448" ht="15.75" customHeight="1">
      <c r="A1448" s="499"/>
    </row>
    <row r="1449" ht="15.75" customHeight="1">
      <c r="A1449" s="499"/>
    </row>
    <row r="1450" ht="15.75" customHeight="1">
      <c r="A1450" s="499"/>
    </row>
    <row r="1451" ht="15.75" customHeight="1">
      <c r="A1451" s="499"/>
    </row>
    <row r="1452" ht="15.75" customHeight="1">
      <c r="A1452" s="499"/>
    </row>
    <row r="1453" ht="15.75" customHeight="1">
      <c r="A1453" s="499"/>
    </row>
    <row r="1454" ht="15.75" customHeight="1">
      <c r="A1454" s="499"/>
    </row>
    <row r="1455" ht="15.75" customHeight="1">
      <c r="A1455" s="499"/>
    </row>
    <row r="1456" ht="15.75" customHeight="1">
      <c r="A1456" s="499"/>
    </row>
    <row r="1457" ht="15.75" customHeight="1">
      <c r="A1457" s="499"/>
    </row>
    <row r="1458" ht="15.75" customHeight="1">
      <c r="A1458" s="499"/>
    </row>
    <row r="1459" ht="15.75" customHeight="1">
      <c r="A1459" s="499"/>
    </row>
    <row r="1460" ht="15.75" customHeight="1">
      <c r="A1460" s="499"/>
    </row>
    <row r="1461" ht="15.75" customHeight="1">
      <c r="A1461" s="499"/>
    </row>
    <row r="1462" ht="15.75" customHeight="1">
      <c r="A1462" s="499"/>
    </row>
    <row r="1463" ht="15.75" customHeight="1">
      <c r="A1463" s="499"/>
    </row>
    <row r="1464" ht="15.75" customHeight="1">
      <c r="A1464" s="499"/>
    </row>
    <row r="1465" ht="15.75" customHeight="1">
      <c r="A1465" s="499"/>
    </row>
    <row r="1466" ht="15.75" customHeight="1">
      <c r="A1466" s="499"/>
    </row>
    <row r="1467" ht="15.75" customHeight="1">
      <c r="A1467" s="499"/>
    </row>
    <row r="1468" ht="15.75" customHeight="1">
      <c r="A1468" s="499"/>
    </row>
    <row r="1469" ht="15.75" customHeight="1">
      <c r="A1469" s="499"/>
    </row>
    <row r="1470" ht="15.75" customHeight="1">
      <c r="A1470" s="499"/>
    </row>
    <row r="1471" ht="15.75" customHeight="1">
      <c r="A1471" s="499"/>
    </row>
    <row r="1472" ht="15.75" customHeight="1">
      <c r="A1472" s="499"/>
    </row>
    <row r="1473" ht="15.75" customHeight="1">
      <c r="A1473" s="499"/>
    </row>
    <row r="1474" ht="15.75" customHeight="1">
      <c r="A1474" s="499"/>
    </row>
    <row r="1475" ht="15.75" customHeight="1">
      <c r="A1475" s="499"/>
    </row>
    <row r="1476" ht="15.75" customHeight="1">
      <c r="A1476" s="499"/>
    </row>
    <row r="1477" ht="15.75" customHeight="1">
      <c r="A1477" s="499"/>
    </row>
    <row r="1478" ht="15.75" customHeight="1">
      <c r="A1478" s="499"/>
    </row>
    <row r="1479" ht="15.75" customHeight="1">
      <c r="A1479" s="499"/>
    </row>
    <row r="1480" ht="15.75" customHeight="1">
      <c r="A1480" s="499"/>
    </row>
    <row r="1481" ht="15.75" customHeight="1">
      <c r="A1481" s="499"/>
    </row>
    <row r="1482" ht="15.75" customHeight="1">
      <c r="A1482" s="499"/>
    </row>
    <row r="1483" ht="15.75" customHeight="1">
      <c r="A1483" s="499"/>
    </row>
    <row r="1484" ht="15.75" customHeight="1">
      <c r="A1484" s="499"/>
    </row>
    <row r="1485" ht="15.75" customHeight="1">
      <c r="A1485" s="499"/>
    </row>
    <row r="1486" ht="15.75" customHeight="1">
      <c r="A1486" s="499"/>
    </row>
    <row r="1487" ht="15.75" customHeight="1">
      <c r="A1487" s="499"/>
    </row>
    <row r="1488" ht="15.75" customHeight="1">
      <c r="A1488" s="499"/>
    </row>
    <row r="1489" ht="15.75" customHeight="1">
      <c r="A1489" s="499"/>
    </row>
    <row r="1490" ht="15.75" customHeight="1">
      <c r="A1490" s="499"/>
    </row>
    <row r="1491" ht="15.75" customHeight="1">
      <c r="A1491" s="499"/>
    </row>
    <row r="1492" ht="15.75" customHeight="1">
      <c r="A1492" s="499"/>
    </row>
    <row r="1493" ht="15.75" customHeight="1">
      <c r="A1493" s="499"/>
    </row>
    <row r="1494" ht="15.75" customHeight="1">
      <c r="A1494" s="499"/>
    </row>
    <row r="1495" ht="15.75" customHeight="1">
      <c r="A1495" s="499"/>
    </row>
    <row r="1496" ht="15.75" customHeight="1">
      <c r="A1496" s="499"/>
    </row>
    <row r="1497" ht="15.75" customHeight="1">
      <c r="A1497" s="499"/>
    </row>
    <row r="1498" ht="15.75" customHeight="1">
      <c r="A1498" s="499"/>
    </row>
    <row r="1499" ht="15.75" customHeight="1">
      <c r="A1499" s="499"/>
    </row>
    <row r="1500" ht="15.75" customHeight="1">
      <c r="A1500" s="499"/>
    </row>
    <row r="1501" ht="15.75" customHeight="1">
      <c r="A1501" s="499"/>
    </row>
    <row r="1502" ht="15.75" customHeight="1">
      <c r="A1502" s="499"/>
    </row>
    <row r="1503" ht="15.75" customHeight="1">
      <c r="A1503" s="499"/>
    </row>
    <row r="1504" ht="15.75" customHeight="1">
      <c r="A1504" s="499"/>
    </row>
    <row r="1505" ht="15.75" customHeight="1">
      <c r="A1505" s="499"/>
    </row>
    <row r="1506" ht="15.75" customHeight="1">
      <c r="A1506" s="499"/>
    </row>
    <row r="1507" ht="15.75" customHeight="1">
      <c r="A1507" s="499"/>
    </row>
    <row r="1508" ht="15.75" customHeight="1">
      <c r="A1508" s="499"/>
    </row>
    <row r="1509" ht="15.75" customHeight="1">
      <c r="A1509" s="499"/>
    </row>
    <row r="1510" ht="15.75" customHeight="1">
      <c r="A1510" s="499"/>
    </row>
    <row r="1511" ht="15.75" customHeight="1">
      <c r="A1511" s="499"/>
    </row>
    <row r="1512" ht="15.75" customHeight="1">
      <c r="A1512" s="499"/>
    </row>
    <row r="1513" ht="15.75" customHeight="1">
      <c r="A1513" s="499"/>
    </row>
    <row r="1514" ht="15.75" customHeight="1">
      <c r="A1514" s="499"/>
    </row>
    <row r="1515" ht="15.75" customHeight="1">
      <c r="A1515" s="499"/>
    </row>
    <row r="1516" ht="15.75" customHeight="1">
      <c r="A1516" s="499"/>
    </row>
    <row r="1517" ht="15.75" customHeight="1">
      <c r="A1517" s="499"/>
    </row>
    <row r="1518" ht="15.75" customHeight="1">
      <c r="A1518" s="499"/>
    </row>
    <row r="1519" ht="15.75" customHeight="1">
      <c r="A1519" s="499"/>
    </row>
    <row r="1520" ht="15.75" customHeight="1">
      <c r="A1520" s="499"/>
    </row>
    <row r="1521" ht="15.75" customHeight="1">
      <c r="A1521" s="499"/>
    </row>
    <row r="1522" ht="15.75" customHeight="1">
      <c r="A1522" s="499"/>
    </row>
    <row r="1523" ht="15.75" customHeight="1">
      <c r="A1523" s="499"/>
    </row>
    <row r="1524" ht="15.75" customHeight="1">
      <c r="A1524" s="499"/>
    </row>
    <row r="1525" ht="15.75" customHeight="1">
      <c r="A1525" s="499"/>
    </row>
    <row r="1526" ht="15.75" customHeight="1">
      <c r="A1526" s="499"/>
    </row>
    <row r="1527" ht="15.75" customHeight="1">
      <c r="A1527" s="499"/>
    </row>
    <row r="1528" ht="15.75" customHeight="1">
      <c r="A1528" s="499"/>
    </row>
    <row r="1529" ht="15.75" customHeight="1">
      <c r="A1529" s="499"/>
    </row>
    <row r="1530" ht="15.75" customHeight="1">
      <c r="A1530" s="499"/>
    </row>
    <row r="1531" ht="15.75" customHeight="1">
      <c r="A1531" s="499"/>
    </row>
    <row r="1532" ht="15.75" customHeight="1">
      <c r="A1532" s="499"/>
    </row>
    <row r="1533" ht="15.75" customHeight="1">
      <c r="A1533" s="499"/>
    </row>
    <row r="1534" ht="15.75" customHeight="1">
      <c r="A1534" s="499"/>
    </row>
    <row r="1535" ht="15.75" customHeight="1">
      <c r="A1535" s="499"/>
    </row>
    <row r="1536" ht="15.75" customHeight="1">
      <c r="A1536" s="499"/>
    </row>
    <row r="1537" ht="15.75" customHeight="1">
      <c r="A1537" s="499"/>
    </row>
    <row r="1538" ht="15.75" customHeight="1">
      <c r="A1538" s="499"/>
    </row>
    <row r="1539" ht="15.75" customHeight="1">
      <c r="A1539" s="499"/>
    </row>
    <row r="1540" ht="15.75" customHeight="1">
      <c r="A1540" s="499"/>
    </row>
    <row r="1541" ht="15.75" customHeight="1">
      <c r="A1541" s="499"/>
    </row>
    <row r="1542" ht="15.75" customHeight="1">
      <c r="A1542" s="499"/>
    </row>
    <row r="1543" ht="15.75" customHeight="1">
      <c r="A1543" s="499"/>
    </row>
    <row r="1544" ht="15.75" customHeight="1">
      <c r="A1544" s="499"/>
    </row>
    <row r="1545" ht="15.75" customHeight="1">
      <c r="A1545" s="499"/>
    </row>
    <row r="1546" ht="15.75" customHeight="1">
      <c r="A1546" s="499"/>
    </row>
    <row r="1547" ht="15.75" customHeight="1">
      <c r="A1547" s="499"/>
    </row>
    <row r="1548" ht="15.75" customHeight="1">
      <c r="A1548" s="499"/>
    </row>
    <row r="1549" ht="15.75" customHeight="1">
      <c r="A1549" s="499"/>
    </row>
    <row r="1550" ht="15.75" customHeight="1">
      <c r="A1550" s="499"/>
    </row>
    <row r="1551" ht="15.75" customHeight="1">
      <c r="A1551" s="499"/>
    </row>
    <row r="1552" ht="15.75" customHeight="1">
      <c r="A1552" s="499"/>
    </row>
    <row r="1553" ht="15.75" customHeight="1">
      <c r="A1553" s="499"/>
    </row>
    <row r="1554" ht="15.75" customHeight="1">
      <c r="A1554" s="499"/>
    </row>
    <row r="1555" ht="15.75" customHeight="1">
      <c r="A1555" s="499"/>
    </row>
    <row r="1556" ht="15.75" customHeight="1">
      <c r="A1556" s="499"/>
    </row>
    <row r="1557" ht="15.75" customHeight="1">
      <c r="A1557" s="499"/>
    </row>
    <row r="1558" ht="15.75" customHeight="1">
      <c r="A1558" s="499"/>
    </row>
    <row r="1559" ht="15.75" customHeight="1">
      <c r="A1559" s="499"/>
    </row>
    <row r="1560" ht="15.75" customHeight="1">
      <c r="A1560" s="499"/>
    </row>
    <row r="1561" ht="15.75" customHeight="1">
      <c r="A1561" s="499"/>
    </row>
    <row r="1562" ht="15.75" customHeight="1">
      <c r="A1562" s="499"/>
    </row>
    <row r="1563" ht="15.75" customHeight="1">
      <c r="A1563" s="499"/>
    </row>
    <row r="1564" ht="15.75" customHeight="1">
      <c r="A1564" s="499"/>
    </row>
    <row r="1565" ht="15.75" customHeight="1">
      <c r="A1565" s="499"/>
    </row>
    <row r="1566" ht="15.75" customHeight="1">
      <c r="A1566" s="499"/>
    </row>
    <row r="1567" ht="15.75" customHeight="1">
      <c r="A1567" s="499"/>
    </row>
    <row r="1568" ht="15.75" customHeight="1">
      <c r="A1568" s="499"/>
    </row>
    <row r="1569" ht="15.75" customHeight="1">
      <c r="A1569" s="499"/>
    </row>
    <row r="1570" ht="15.75" customHeight="1">
      <c r="A1570" s="499"/>
    </row>
    <row r="1571" ht="15.75" customHeight="1">
      <c r="A1571" s="499"/>
    </row>
    <row r="1572" ht="15.75" customHeight="1">
      <c r="A1572" s="499"/>
    </row>
    <row r="1573" ht="15.75" customHeight="1">
      <c r="A1573" s="499"/>
    </row>
    <row r="1574" ht="15.75" customHeight="1">
      <c r="A1574" s="499"/>
    </row>
    <row r="1575" ht="15.75" customHeight="1">
      <c r="A1575" s="499"/>
    </row>
    <row r="1576" ht="15.75" customHeight="1">
      <c r="A1576" s="499"/>
    </row>
    <row r="1577" ht="15.75" customHeight="1">
      <c r="A1577" s="499"/>
    </row>
    <row r="1578" ht="15.75" customHeight="1">
      <c r="A1578" s="499"/>
    </row>
    <row r="1579" ht="15.75" customHeight="1">
      <c r="A1579" s="499"/>
    </row>
    <row r="1580" ht="15.75" customHeight="1">
      <c r="A1580" s="499"/>
    </row>
    <row r="1581" ht="15.75" customHeight="1">
      <c r="A1581" s="499"/>
    </row>
    <row r="1582" ht="15.75" customHeight="1">
      <c r="A1582" s="499"/>
    </row>
    <row r="1583" ht="15.75" customHeight="1">
      <c r="A1583" s="499"/>
    </row>
    <row r="1584" ht="15.75" customHeight="1">
      <c r="A1584" s="499"/>
    </row>
    <row r="1585" ht="15.75" customHeight="1">
      <c r="A1585" s="499"/>
    </row>
    <row r="1586" ht="15.75" customHeight="1">
      <c r="A1586" s="499"/>
    </row>
    <row r="1587" ht="15.75" customHeight="1">
      <c r="A1587" s="499"/>
    </row>
    <row r="1588" ht="15.75" customHeight="1">
      <c r="A1588" s="499"/>
    </row>
    <row r="1589" ht="15.75" customHeight="1">
      <c r="A1589" s="499"/>
    </row>
    <row r="1590" ht="15.75" customHeight="1">
      <c r="A1590" s="499"/>
    </row>
    <row r="1591" ht="15.75" customHeight="1">
      <c r="A1591" s="499"/>
    </row>
    <row r="1592" ht="15.75" customHeight="1">
      <c r="A1592" s="499"/>
    </row>
    <row r="1593" ht="15.75" customHeight="1">
      <c r="A1593" s="499"/>
    </row>
    <row r="1594" ht="15.75" customHeight="1">
      <c r="A1594" s="499"/>
    </row>
    <row r="1595" ht="15.75" customHeight="1">
      <c r="A1595" s="499"/>
    </row>
    <row r="1596" ht="15.75" customHeight="1">
      <c r="A1596" s="499"/>
    </row>
    <row r="1597" ht="15.75" customHeight="1">
      <c r="A1597" s="499"/>
    </row>
    <row r="1598" ht="15.75" customHeight="1">
      <c r="A1598" s="499"/>
    </row>
    <row r="1599" ht="15.75" customHeight="1">
      <c r="A1599" s="499"/>
    </row>
    <row r="1600" ht="15.75" customHeight="1">
      <c r="A1600" s="499"/>
    </row>
    <row r="1601" ht="15.75" customHeight="1">
      <c r="A1601" s="499"/>
    </row>
    <row r="1602" ht="15.75" customHeight="1">
      <c r="A1602" s="499"/>
    </row>
    <row r="1603" ht="15.75" customHeight="1">
      <c r="A1603" s="499"/>
    </row>
    <row r="1604" ht="15.75" customHeight="1">
      <c r="A1604" s="499"/>
    </row>
    <row r="1605" ht="15.75" customHeight="1">
      <c r="A1605" s="499"/>
    </row>
    <row r="1606" ht="15.75" customHeight="1">
      <c r="A1606" s="499"/>
    </row>
    <row r="1607" ht="15.75" customHeight="1">
      <c r="A1607" s="499"/>
    </row>
    <row r="1608" ht="15.75" customHeight="1">
      <c r="A1608" s="499"/>
    </row>
    <row r="1609" ht="15.75" customHeight="1">
      <c r="A1609" s="499"/>
    </row>
    <row r="1610" ht="15.75" customHeight="1">
      <c r="A1610" s="499"/>
    </row>
    <row r="1611" ht="15.75" customHeight="1">
      <c r="A1611" s="499"/>
    </row>
    <row r="1612" ht="15.75" customHeight="1">
      <c r="A1612" s="499"/>
    </row>
    <row r="1613" ht="15.75" customHeight="1">
      <c r="A1613" s="499"/>
    </row>
    <row r="1614" ht="15.75" customHeight="1">
      <c r="A1614" s="499"/>
    </row>
    <row r="1615" ht="15.75" customHeight="1">
      <c r="A1615" s="499"/>
    </row>
    <row r="1616" ht="15.75" customHeight="1">
      <c r="A1616" s="499"/>
    </row>
    <row r="1617" ht="15.75" customHeight="1">
      <c r="A1617" s="499"/>
    </row>
    <row r="1618" ht="15.75" customHeight="1">
      <c r="A1618" s="499"/>
    </row>
    <row r="1619" ht="15.75" customHeight="1">
      <c r="A1619" s="499"/>
    </row>
    <row r="1620" ht="15.75" customHeight="1">
      <c r="A1620" s="499"/>
    </row>
    <row r="1621" ht="15.75" customHeight="1">
      <c r="A1621" s="499"/>
    </row>
    <row r="1622" ht="15.75" customHeight="1">
      <c r="A1622" s="499"/>
    </row>
    <row r="1623" ht="15.75" customHeight="1">
      <c r="A1623" s="499"/>
    </row>
    <row r="1624" ht="15.75" customHeight="1">
      <c r="A1624" s="499"/>
    </row>
    <row r="1625" ht="15.75" customHeight="1">
      <c r="A1625" s="499"/>
    </row>
    <row r="1626" ht="15.75" customHeight="1">
      <c r="A1626" s="499"/>
    </row>
    <row r="1627" ht="15.75" customHeight="1">
      <c r="A1627" s="499"/>
    </row>
    <row r="1628" ht="15.75" customHeight="1">
      <c r="A1628" s="499"/>
    </row>
    <row r="1629" ht="15.75" customHeight="1">
      <c r="A1629" s="499"/>
    </row>
    <row r="1630" ht="15.75" customHeight="1">
      <c r="A1630" s="499"/>
    </row>
    <row r="1631" ht="15.75" customHeight="1">
      <c r="A1631" s="499"/>
    </row>
    <row r="1632" ht="15.75" customHeight="1">
      <c r="A1632" s="499"/>
    </row>
    <row r="1633" ht="15.75" customHeight="1">
      <c r="A1633" s="499"/>
    </row>
    <row r="1634" ht="15.75" customHeight="1">
      <c r="A1634" s="499"/>
    </row>
    <row r="1635" ht="15.75" customHeight="1">
      <c r="A1635" s="499"/>
    </row>
    <row r="1636" ht="15.75" customHeight="1">
      <c r="A1636" s="499"/>
    </row>
    <row r="1637" ht="15.75" customHeight="1">
      <c r="A1637" s="499"/>
    </row>
    <row r="1638" ht="15.75" customHeight="1">
      <c r="A1638" s="499"/>
    </row>
    <row r="1639" ht="15.75" customHeight="1">
      <c r="A1639" s="499"/>
    </row>
    <row r="1640" ht="15.75" customHeight="1">
      <c r="A1640" s="499"/>
    </row>
    <row r="1641" ht="15.75" customHeight="1">
      <c r="A1641" s="499"/>
    </row>
    <row r="1642" ht="15.75" customHeight="1">
      <c r="A1642" s="499"/>
    </row>
    <row r="1643" ht="15.75" customHeight="1">
      <c r="A1643" s="499"/>
    </row>
    <row r="1644" ht="15.75" customHeight="1">
      <c r="A1644" s="499"/>
    </row>
    <row r="1645" ht="15.75" customHeight="1">
      <c r="A1645" s="499"/>
    </row>
    <row r="1646" ht="15.75" customHeight="1">
      <c r="A1646" s="499"/>
    </row>
    <row r="1647" ht="15.75" customHeight="1">
      <c r="A1647" s="499"/>
    </row>
    <row r="1648" ht="15.75" customHeight="1">
      <c r="A1648" s="499"/>
    </row>
    <row r="1649" ht="15.75" customHeight="1">
      <c r="A1649" s="499"/>
    </row>
    <row r="1650" ht="15.75" customHeight="1">
      <c r="A1650" s="499"/>
    </row>
    <row r="1651" ht="15.75" customHeight="1">
      <c r="A1651" s="499"/>
    </row>
    <row r="1652" ht="15.75" customHeight="1">
      <c r="A1652" s="499"/>
    </row>
    <row r="1653" ht="15.75" customHeight="1">
      <c r="A1653" s="499"/>
    </row>
    <row r="1654" ht="15.75" customHeight="1">
      <c r="A1654" s="499"/>
    </row>
    <row r="1655" ht="15.75" customHeight="1">
      <c r="A1655" s="499"/>
    </row>
    <row r="1656" ht="15.75" customHeight="1">
      <c r="A1656" s="499"/>
    </row>
    <row r="1657" ht="15.75" customHeight="1">
      <c r="A1657" s="499"/>
    </row>
    <row r="1658" ht="15.75" customHeight="1">
      <c r="A1658" s="499"/>
    </row>
    <row r="1659" ht="15.75" customHeight="1">
      <c r="A1659" s="499"/>
    </row>
    <row r="1660" ht="15.75" customHeight="1">
      <c r="A1660" s="499"/>
    </row>
    <row r="1661" ht="15.75" customHeight="1">
      <c r="A1661" s="499"/>
    </row>
    <row r="1662" ht="15.75" customHeight="1">
      <c r="A1662" s="499"/>
    </row>
    <row r="1663" ht="15.75" customHeight="1">
      <c r="A1663" s="499"/>
    </row>
    <row r="1664" ht="15.75" customHeight="1">
      <c r="A1664" s="499"/>
    </row>
    <row r="1665" ht="15.75" customHeight="1">
      <c r="A1665" s="499"/>
    </row>
    <row r="1666" ht="15.75" customHeight="1">
      <c r="A1666" s="499"/>
    </row>
    <row r="1667" ht="15.75" customHeight="1">
      <c r="A1667" s="499"/>
    </row>
    <row r="1668" ht="15.75" customHeight="1">
      <c r="A1668" s="499"/>
    </row>
    <row r="1669" ht="15.75" customHeight="1">
      <c r="A1669" s="499"/>
    </row>
    <row r="1670" ht="15.75" customHeight="1">
      <c r="A1670" s="499"/>
    </row>
    <row r="1671" ht="15.75" customHeight="1">
      <c r="A1671" s="499"/>
    </row>
    <row r="1672" ht="15.75" customHeight="1">
      <c r="A1672" s="499"/>
    </row>
    <row r="1673" ht="15.75" customHeight="1">
      <c r="A1673" s="499"/>
    </row>
    <row r="1674" ht="15.75" customHeight="1">
      <c r="A1674" s="499"/>
    </row>
    <row r="1675" ht="15.75" customHeight="1">
      <c r="A1675" s="499"/>
    </row>
    <row r="1676" ht="15.75" customHeight="1">
      <c r="A1676" s="499"/>
    </row>
    <row r="1677" ht="15.75" customHeight="1">
      <c r="A1677" s="499"/>
    </row>
    <row r="1678" ht="15.75" customHeight="1">
      <c r="A1678" s="499"/>
    </row>
    <row r="1679" ht="15.75" customHeight="1">
      <c r="A1679" s="499"/>
    </row>
    <row r="1680" ht="15.75" customHeight="1">
      <c r="A1680" s="499"/>
    </row>
    <row r="1681" ht="15.75" customHeight="1">
      <c r="A1681" s="499"/>
    </row>
    <row r="1682" ht="15.75" customHeight="1">
      <c r="A1682" s="499"/>
    </row>
    <row r="1683" ht="15.75" customHeight="1">
      <c r="A1683" s="499"/>
    </row>
    <row r="1684" ht="15.75" customHeight="1">
      <c r="A1684" s="499"/>
    </row>
    <row r="1685" ht="15.75" customHeight="1">
      <c r="A1685" s="499"/>
    </row>
    <row r="1686" ht="15.75" customHeight="1">
      <c r="A1686" s="499"/>
    </row>
    <row r="1687" ht="15.75" customHeight="1">
      <c r="A1687" s="499"/>
    </row>
    <row r="1688" ht="15.75" customHeight="1">
      <c r="A1688" s="499"/>
    </row>
    <row r="1689" ht="15.75" customHeight="1">
      <c r="A1689" s="499"/>
    </row>
    <row r="1690" ht="15.75" customHeight="1">
      <c r="A1690" s="499"/>
    </row>
    <row r="1691" ht="15.75" customHeight="1">
      <c r="A1691" s="499"/>
    </row>
    <row r="1692" ht="15.75" customHeight="1">
      <c r="A1692" s="499"/>
    </row>
    <row r="1693" ht="15.75" customHeight="1">
      <c r="A1693" s="499"/>
    </row>
    <row r="1694" ht="15.75" customHeight="1">
      <c r="A1694" s="499"/>
    </row>
    <row r="1695" ht="15.75" customHeight="1">
      <c r="A1695" s="499"/>
    </row>
    <row r="1696" ht="15.75" customHeight="1">
      <c r="A1696" s="499"/>
    </row>
    <row r="1697" ht="15.75" customHeight="1">
      <c r="A1697" s="499"/>
    </row>
    <row r="1698" ht="15.75" customHeight="1">
      <c r="A1698" s="499"/>
    </row>
    <row r="1699" ht="15.75" customHeight="1">
      <c r="A1699" s="499"/>
    </row>
    <row r="1700" ht="15.75" customHeight="1">
      <c r="A1700" s="499"/>
    </row>
    <row r="1701" ht="15.75" customHeight="1">
      <c r="A1701" s="499"/>
    </row>
    <row r="1702" ht="15.75" customHeight="1">
      <c r="A1702" s="499"/>
    </row>
    <row r="1703" ht="15.75" customHeight="1">
      <c r="A1703" s="499"/>
    </row>
    <row r="1704" ht="15.75" customHeight="1">
      <c r="A1704" s="499"/>
    </row>
    <row r="1705" ht="15.75" customHeight="1">
      <c r="A1705" s="499"/>
    </row>
    <row r="1706" ht="15.75" customHeight="1">
      <c r="A1706" s="499"/>
    </row>
    <row r="1707" ht="15.75" customHeight="1">
      <c r="A1707" s="499"/>
    </row>
    <row r="1708" ht="15.75" customHeight="1">
      <c r="A1708" s="499"/>
    </row>
    <row r="1709" ht="15.75" customHeight="1">
      <c r="A1709" s="499"/>
    </row>
    <row r="1710" ht="15.75" customHeight="1">
      <c r="A1710" s="499"/>
    </row>
    <row r="1711" ht="15.75" customHeight="1">
      <c r="A1711" s="499"/>
    </row>
    <row r="1712" ht="15.75" customHeight="1">
      <c r="A1712" s="499"/>
    </row>
    <row r="1713" ht="15.75" customHeight="1">
      <c r="A1713" s="499"/>
    </row>
    <row r="1714" ht="15.75" customHeight="1">
      <c r="A1714" s="499"/>
    </row>
    <row r="1715" ht="15.75" customHeight="1">
      <c r="A1715" s="499"/>
    </row>
    <row r="1716" ht="15.75" customHeight="1">
      <c r="A1716" s="499"/>
    </row>
    <row r="1717" ht="15.75" customHeight="1">
      <c r="A1717" s="499"/>
    </row>
    <row r="1718" ht="15.75" customHeight="1">
      <c r="A1718" s="499"/>
    </row>
    <row r="1719" ht="15.75" customHeight="1">
      <c r="A1719" s="499"/>
    </row>
    <row r="1720" ht="15.75" customHeight="1">
      <c r="A1720" s="499"/>
    </row>
    <row r="1721" ht="15.75" customHeight="1">
      <c r="A1721" s="499"/>
    </row>
    <row r="1722" ht="15.75" customHeight="1">
      <c r="A1722" s="499"/>
    </row>
    <row r="1723" ht="15.75" customHeight="1">
      <c r="A1723" s="499"/>
    </row>
    <row r="1724" ht="15.75" customHeight="1">
      <c r="A1724" s="499"/>
    </row>
    <row r="1725" ht="15.75" customHeight="1">
      <c r="A1725" s="499"/>
    </row>
    <row r="1726" ht="15.75" customHeight="1">
      <c r="A1726" s="499"/>
    </row>
    <row r="1727" ht="15.75" customHeight="1">
      <c r="A1727" s="499"/>
    </row>
    <row r="1728" ht="15.75" customHeight="1">
      <c r="A1728" s="499"/>
    </row>
    <row r="1729" ht="15.75" customHeight="1">
      <c r="A1729" s="499"/>
    </row>
    <row r="1730" ht="15.75" customHeight="1">
      <c r="A1730" s="499"/>
    </row>
    <row r="1731" ht="15.75" customHeight="1">
      <c r="A1731" s="499"/>
    </row>
    <row r="1732" ht="15.75" customHeight="1">
      <c r="A1732" s="499"/>
    </row>
    <row r="1733" ht="15.75" customHeight="1">
      <c r="A1733" s="499"/>
    </row>
    <row r="1734" ht="15.75" customHeight="1">
      <c r="A1734" s="499"/>
    </row>
    <row r="1735" ht="15.75" customHeight="1">
      <c r="A1735" s="499"/>
    </row>
    <row r="1736" ht="15.75" customHeight="1">
      <c r="A1736" s="499"/>
    </row>
    <row r="1737" ht="15.75" customHeight="1">
      <c r="A1737" s="499"/>
    </row>
    <row r="1738" ht="15.75" customHeight="1">
      <c r="A1738" s="499"/>
    </row>
    <row r="1739" ht="15.75" customHeight="1">
      <c r="A1739" s="499"/>
    </row>
    <row r="1740" ht="15.75" customHeight="1">
      <c r="A1740" s="499"/>
    </row>
    <row r="1741" ht="15.75" customHeight="1">
      <c r="A1741" s="499"/>
    </row>
    <row r="1742" ht="15.75" customHeight="1">
      <c r="A1742" s="499"/>
    </row>
    <row r="1743" ht="15.75" customHeight="1">
      <c r="A1743" s="499"/>
    </row>
    <row r="1744" ht="15.75" customHeight="1">
      <c r="A1744" s="499"/>
    </row>
    <row r="1745" ht="15.75" customHeight="1">
      <c r="A1745" s="499"/>
    </row>
    <row r="1746" ht="15.75" customHeight="1">
      <c r="A1746" s="499"/>
    </row>
    <row r="1747" ht="15.75" customHeight="1">
      <c r="A1747" s="499"/>
    </row>
    <row r="1748" ht="15.75" customHeight="1">
      <c r="A1748" s="499"/>
    </row>
    <row r="1749" ht="15.75" customHeight="1">
      <c r="A1749" s="499"/>
    </row>
    <row r="1750" ht="15.75" customHeight="1">
      <c r="A1750" s="499"/>
    </row>
    <row r="1751" ht="15.75" customHeight="1">
      <c r="A1751" s="499"/>
    </row>
    <row r="1752" ht="15.75" customHeight="1">
      <c r="A1752" s="499"/>
    </row>
    <row r="1753" ht="15.75" customHeight="1">
      <c r="A1753" s="499"/>
    </row>
    <row r="1754" ht="15.75" customHeight="1">
      <c r="A1754" s="499"/>
    </row>
    <row r="1755" ht="15.75" customHeight="1">
      <c r="A1755" s="499"/>
    </row>
    <row r="1756" ht="15.75" customHeight="1">
      <c r="A1756" s="499"/>
    </row>
    <row r="1757" ht="15.75" customHeight="1">
      <c r="A1757" s="499"/>
    </row>
    <row r="1758" ht="15.75" customHeight="1">
      <c r="A1758" s="499"/>
    </row>
    <row r="1759" ht="15.75" customHeight="1">
      <c r="A1759" s="499"/>
    </row>
    <row r="1760" ht="15.75" customHeight="1">
      <c r="A1760" s="499"/>
    </row>
    <row r="1761" ht="15.75" customHeight="1">
      <c r="A1761" s="499"/>
    </row>
    <row r="1762" ht="15.75" customHeight="1">
      <c r="A1762" s="499"/>
    </row>
    <row r="1763" ht="15.75" customHeight="1">
      <c r="A1763" s="499"/>
    </row>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sheetData>
  <printOptions/>
  <pageMargins left="0.75" right="0" top="0.92" bottom="0.92" header="0.5" footer="0.5"/>
  <pageSetup firstPageNumber="6" useFirstPageNumber="1" fitToHeight="2" horizontalDpi="600" verticalDpi="600" orientation="portrait" paperSize="9" scale="71" r:id="rId2"/>
  <headerFooter alignWithMargins="0">
    <oddFooter>&amp;C&amp;P</oddFooter>
  </headerFooter>
  <rowBreaks count="5" manualBreakCount="5">
    <brk id="56" max="12" man="1"/>
    <brk id="119" max="255" man="1"/>
    <brk id="157" max="255" man="1"/>
    <brk id="208" max="255" man="1"/>
    <brk id="264" max="12" man="1"/>
  </rowBreaks>
  <colBreaks count="1" manualBreakCount="1">
    <brk id="12" max="287" man="1"/>
  </colBreaks>
  <drawing r:id="rId1"/>
</worksheet>
</file>

<file path=xl/worksheets/sheet7.xml><?xml version="1.0" encoding="utf-8"?>
<worksheet xmlns="http://schemas.openxmlformats.org/spreadsheetml/2006/main" xmlns:r="http://schemas.openxmlformats.org/officeDocument/2006/relationships">
  <dimension ref="A1:BT1751"/>
  <sheetViews>
    <sheetView view="pageBreakPreview" zoomScale="75" zoomScaleSheetLayoutView="75" workbookViewId="0" topLeftCell="A265">
      <selection activeCell="G277" sqref="G277"/>
    </sheetView>
  </sheetViews>
  <sheetFormatPr defaultColWidth="9.33203125" defaultRowHeight="12.75"/>
  <cols>
    <col min="1" max="1" width="4.16015625" style="22" customWidth="1"/>
    <col min="2" max="2" width="4" style="22" customWidth="1"/>
    <col min="3" max="3" width="23" style="22" customWidth="1"/>
    <col min="4" max="4" width="11.83203125" style="22" customWidth="1"/>
    <col min="5" max="5" width="11.16015625" style="22" customWidth="1"/>
    <col min="6" max="6" width="16" style="22" customWidth="1"/>
    <col min="7" max="7" width="16.5" style="22" customWidth="1"/>
    <col min="8" max="8" width="16.66015625" style="22" customWidth="1"/>
    <col min="9" max="9" width="17.33203125" style="22" customWidth="1"/>
    <col min="10" max="11" width="0.328125" style="22" hidden="1" customWidth="1"/>
    <col min="12" max="12" width="0.65625" style="22" customWidth="1"/>
    <col min="13" max="16384" width="9.33203125" style="22" customWidth="1"/>
  </cols>
  <sheetData>
    <row r="1" spans="4:72" ht="15.75" customHeight="1">
      <c r="D1" s="48"/>
      <c r="E1" s="48"/>
      <c r="F1" s="20"/>
      <c r="G1" s="20"/>
      <c r="H1" s="18"/>
      <c r="I1" s="18"/>
      <c r="J1" s="18"/>
      <c r="K1" s="18"/>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1:11" ht="15.75" customHeight="1">
      <c r="A2" s="48"/>
      <c r="B2" s="48" t="s">
        <v>159</v>
      </c>
      <c r="C2" s="48"/>
      <c r="D2" s="48"/>
      <c r="E2" s="48"/>
      <c r="F2" s="20"/>
      <c r="G2" s="20"/>
      <c r="H2" s="23"/>
      <c r="I2" s="23"/>
      <c r="J2" s="24"/>
      <c r="K2" s="24"/>
    </row>
    <row r="3" spans="1:11" ht="15.75" customHeight="1">
      <c r="A3" s="48"/>
      <c r="B3" s="59" t="s">
        <v>0</v>
      </c>
      <c r="C3" s="45"/>
      <c r="D3" s="48"/>
      <c r="E3" s="48"/>
      <c r="F3" s="20"/>
      <c r="G3" s="20"/>
      <c r="H3" s="23"/>
      <c r="I3" s="23"/>
      <c r="J3" s="24"/>
      <c r="K3" s="24"/>
    </row>
    <row r="4" spans="1:11" ht="15.75" customHeight="1">
      <c r="A4" s="48"/>
      <c r="B4" s="59"/>
      <c r="C4" s="45"/>
      <c r="D4" s="48"/>
      <c r="E4" s="48"/>
      <c r="F4" s="20"/>
      <c r="G4" s="20"/>
      <c r="H4" s="23"/>
      <c r="I4" s="23"/>
      <c r="J4" s="24"/>
      <c r="K4" s="24"/>
    </row>
    <row r="5" spans="1:11" ht="15.75" customHeight="1" thickBot="1">
      <c r="A5" s="61"/>
      <c r="B5" s="125"/>
      <c r="C5" s="125"/>
      <c r="D5" s="126"/>
      <c r="E5" s="126"/>
      <c r="F5" s="127"/>
      <c r="G5" s="127"/>
      <c r="H5" s="70"/>
      <c r="I5" s="70"/>
      <c r="J5" s="24"/>
      <c r="K5" s="24"/>
    </row>
    <row r="6" spans="1:11" ht="15.75" customHeight="1">
      <c r="A6" s="61"/>
      <c r="B6" s="128"/>
      <c r="C6" s="128"/>
      <c r="D6" s="128"/>
      <c r="E6" s="128"/>
      <c r="F6" s="128"/>
      <c r="G6" s="128"/>
      <c r="H6" s="87"/>
      <c r="I6" s="87"/>
      <c r="J6" s="24"/>
      <c r="K6" s="24"/>
    </row>
    <row r="7" spans="1:11" ht="15.75" customHeight="1" thickBot="1">
      <c r="A7" s="23"/>
      <c r="B7" s="129" t="s">
        <v>148</v>
      </c>
      <c r="C7" s="129"/>
      <c r="D7" s="88"/>
      <c r="E7" s="88"/>
      <c r="F7" s="88"/>
      <c r="G7" s="88"/>
      <c r="H7" s="88"/>
      <c r="I7" s="88"/>
      <c r="J7" s="24"/>
      <c r="K7" s="24"/>
    </row>
    <row r="8" spans="1:11" ht="15.75" customHeight="1">
      <c r="A8" s="23"/>
      <c r="B8" s="61"/>
      <c r="C8" s="61"/>
      <c r="D8" s="23"/>
      <c r="E8" s="23"/>
      <c r="F8" s="23"/>
      <c r="G8" s="23"/>
      <c r="H8" s="23"/>
      <c r="I8" s="23"/>
      <c r="J8" s="24"/>
      <c r="K8" s="24"/>
    </row>
    <row r="9" spans="1:11" ht="15.75" customHeight="1">
      <c r="A9" s="130"/>
      <c r="B9" s="340" t="s">
        <v>59</v>
      </c>
      <c r="C9" s="132" t="s">
        <v>150</v>
      </c>
      <c r="D9" s="130"/>
      <c r="E9" s="59"/>
      <c r="F9" s="59"/>
      <c r="G9" s="59"/>
      <c r="H9" s="59"/>
      <c r="I9" s="59"/>
      <c r="J9" s="45"/>
      <c r="K9" s="24"/>
    </row>
    <row r="10" spans="1:11" ht="15.75" customHeight="1">
      <c r="A10" s="130"/>
      <c r="B10" s="340"/>
      <c r="C10" s="61"/>
      <c r="D10" s="59"/>
      <c r="E10" s="59"/>
      <c r="F10" s="59"/>
      <c r="G10" s="59"/>
      <c r="H10" s="59"/>
      <c r="I10" s="59"/>
      <c r="J10" s="45"/>
      <c r="K10" s="24"/>
    </row>
    <row r="11" spans="1:11" ht="15.75" customHeight="1">
      <c r="A11" s="130"/>
      <c r="B11" s="340"/>
      <c r="C11" s="61"/>
      <c r="D11" s="59"/>
      <c r="E11" s="59"/>
      <c r="F11" s="59"/>
      <c r="G11" s="59"/>
      <c r="H11" s="59"/>
      <c r="I11" s="59"/>
      <c r="J11" s="45"/>
      <c r="K11" s="24"/>
    </row>
    <row r="12" spans="1:11" ht="15.75" customHeight="1">
      <c r="A12" s="130"/>
      <c r="B12" s="340"/>
      <c r="C12" s="61"/>
      <c r="D12" s="59"/>
      <c r="E12" s="59"/>
      <c r="F12" s="59"/>
      <c r="G12" s="59"/>
      <c r="H12" s="59"/>
      <c r="I12" s="59"/>
      <c r="J12" s="45"/>
      <c r="K12" s="24"/>
    </row>
    <row r="13" spans="1:11" ht="15.75" customHeight="1">
      <c r="A13" s="130"/>
      <c r="B13" s="340"/>
      <c r="C13" s="61"/>
      <c r="D13" s="59"/>
      <c r="E13" s="59"/>
      <c r="F13" s="59"/>
      <c r="G13" s="59"/>
      <c r="H13" s="59"/>
      <c r="I13" s="59"/>
      <c r="J13" s="45"/>
      <c r="K13" s="24"/>
    </row>
    <row r="14" spans="1:11" ht="15.75" customHeight="1">
      <c r="A14" s="130"/>
      <c r="B14" s="340"/>
      <c r="C14" s="61"/>
      <c r="D14" s="59"/>
      <c r="E14" s="59"/>
      <c r="F14" s="59"/>
      <c r="G14" s="59"/>
      <c r="H14" s="59"/>
      <c r="I14" s="59"/>
      <c r="J14" s="45"/>
      <c r="K14" s="24"/>
    </row>
    <row r="15" spans="1:11" ht="15.75" customHeight="1">
      <c r="A15" s="130"/>
      <c r="B15" s="340"/>
      <c r="C15" s="61"/>
      <c r="D15" s="59"/>
      <c r="E15" s="59"/>
      <c r="F15" s="59"/>
      <c r="G15" s="59"/>
      <c r="H15" s="59"/>
      <c r="I15" s="59"/>
      <c r="J15" s="45"/>
      <c r="K15" s="24"/>
    </row>
    <row r="16" spans="1:11" ht="15.75" customHeight="1">
      <c r="A16" s="130"/>
      <c r="B16" s="340"/>
      <c r="C16" s="61"/>
      <c r="D16" s="59"/>
      <c r="E16" s="59"/>
      <c r="F16" s="59"/>
      <c r="G16" s="59"/>
      <c r="H16" s="59"/>
      <c r="I16" s="59"/>
      <c r="J16" s="45"/>
      <c r="K16" s="24"/>
    </row>
    <row r="17" spans="1:37" ht="15.75" customHeight="1">
      <c r="A17" s="130"/>
      <c r="B17" s="340" t="s">
        <v>60</v>
      </c>
      <c r="C17" s="132" t="s">
        <v>149</v>
      </c>
      <c r="D17" s="130"/>
      <c r="E17" s="59"/>
      <c r="F17" s="59"/>
      <c r="G17" s="59"/>
      <c r="H17" s="59"/>
      <c r="I17" s="59"/>
      <c r="J17" s="45"/>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row>
    <row r="18" spans="1:37" ht="15.75" customHeight="1">
      <c r="A18" s="130"/>
      <c r="B18" s="340"/>
      <c r="C18" s="61"/>
      <c r="D18" s="59"/>
      <c r="E18" s="59"/>
      <c r="F18" s="59"/>
      <c r="G18" s="59"/>
      <c r="H18" s="59"/>
      <c r="I18" s="59"/>
      <c r="J18" s="45"/>
      <c r="K18" s="62"/>
      <c r="L18" s="63"/>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row>
    <row r="19" spans="1:37" ht="15.75" customHeight="1">
      <c r="A19" s="130"/>
      <c r="B19" s="341"/>
      <c r="C19" s="140"/>
      <c r="D19" s="140"/>
      <c r="E19" s="140"/>
      <c r="F19" s="140"/>
      <c r="G19" s="140"/>
      <c r="H19" s="140"/>
      <c r="I19" s="140"/>
      <c r="J19" s="198"/>
      <c r="K19" s="199"/>
      <c r="L19" s="63"/>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row>
    <row r="20" spans="1:37" ht="15.75" customHeight="1">
      <c r="A20" s="130"/>
      <c r="B20" s="341"/>
      <c r="C20" s="140"/>
      <c r="D20" s="140"/>
      <c r="E20" s="140"/>
      <c r="F20" s="140"/>
      <c r="G20" s="140"/>
      <c r="H20" s="140"/>
      <c r="I20" s="140"/>
      <c r="J20" s="198"/>
      <c r="K20" s="199"/>
      <c r="L20" s="63"/>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row>
    <row r="21" spans="1:37" ht="15.75" customHeight="1">
      <c r="A21" s="130"/>
      <c r="B21" s="341"/>
      <c r="C21" s="140"/>
      <c r="D21" s="140"/>
      <c r="E21" s="140"/>
      <c r="F21" s="140"/>
      <c r="G21" s="140"/>
      <c r="H21" s="140"/>
      <c r="I21" s="140"/>
      <c r="J21" s="198"/>
      <c r="K21" s="199"/>
      <c r="L21" s="63"/>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row>
    <row r="22" spans="1:37" ht="15.75" customHeight="1">
      <c r="A22" s="130"/>
      <c r="B22" s="341" t="s">
        <v>61</v>
      </c>
      <c r="C22" s="142" t="s">
        <v>19</v>
      </c>
      <c r="D22" s="140"/>
      <c r="E22" s="140"/>
      <c r="F22" s="140"/>
      <c r="G22" s="140"/>
      <c r="H22" s="140"/>
      <c r="I22" s="140"/>
      <c r="J22" s="46"/>
      <c r="K22" s="62"/>
      <c r="L22" s="63"/>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row>
    <row r="23" spans="1:37" ht="15.75" customHeight="1">
      <c r="A23" s="130"/>
      <c r="B23" s="60"/>
      <c r="C23" s="134"/>
      <c r="D23" s="133"/>
      <c r="E23" s="133"/>
      <c r="F23" s="133"/>
      <c r="G23" s="133"/>
      <c r="H23" s="133"/>
      <c r="I23" s="133"/>
      <c r="J23" s="46"/>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row>
    <row r="24" spans="1:37" ht="15.75" customHeight="1">
      <c r="A24" s="130"/>
      <c r="B24" s="60"/>
      <c r="C24" s="133"/>
      <c r="D24" s="133"/>
      <c r="E24" s="133"/>
      <c r="F24" s="133"/>
      <c r="G24" s="133"/>
      <c r="H24" s="133"/>
      <c r="I24" s="133"/>
      <c r="J24" s="46"/>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row>
    <row r="25" spans="1:37" ht="15.75" customHeight="1">
      <c r="A25" s="130"/>
      <c r="B25" s="60"/>
      <c r="C25" s="133"/>
      <c r="D25" s="133"/>
      <c r="E25" s="133"/>
      <c r="F25" s="133"/>
      <c r="G25" s="133"/>
      <c r="H25" s="133"/>
      <c r="I25" s="133"/>
      <c r="J25" s="46"/>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1:37" ht="15.75" customHeight="1">
      <c r="A26" s="130"/>
      <c r="B26" s="60"/>
      <c r="C26" s="133"/>
      <c r="D26" s="133"/>
      <c r="E26" s="133"/>
      <c r="F26" s="133"/>
      <c r="G26" s="133"/>
      <c r="H26" s="133"/>
      <c r="I26" s="133"/>
      <c r="J26" s="46"/>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row>
    <row r="27" spans="1:37" ht="15.75" customHeight="1">
      <c r="A27" s="130"/>
      <c r="B27" s="340" t="s">
        <v>62</v>
      </c>
      <c r="C27" s="61" t="s">
        <v>20</v>
      </c>
      <c r="D27" s="59"/>
      <c r="E27" s="59"/>
      <c r="F27" s="59"/>
      <c r="G27" s="59"/>
      <c r="H27" s="59"/>
      <c r="I27" s="59"/>
      <c r="J27" s="45"/>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spans="1:37" ht="15.75" customHeight="1">
      <c r="A28" s="130"/>
      <c r="B28" s="340"/>
      <c r="C28" s="61"/>
      <c r="D28" s="59"/>
      <c r="E28" s="59"/>
      <c r="F28" s="59"/>
      <c r="G28" s="59"/>
      <c r="H28" s="59"/>
      <c r="I28" s="59"/>
      <c r="J28" s="45"/>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row>
    <row r="29" spans="1:37" ht="15.75" customHeight="1">
      <c r="A29" s="130"/>
      <c r="B29" s="340"/>
      <c r="C29" s="135"/>
      <c r="D29" s="135"/>
      <c r="E29" s="135"/>
      <c r="F29" s="135"/>
      <c r="G29" s="135"/>
      <c r="H29" s="135"/>
      <c r="I29" s="135"/>
      <c r="J29" s="50"/>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1:37" ht="15.75" customHeight="1">
      <c r="A30" s="130"/>
      <c r="B30" s="340"/>
      <c r="C30" s="133"/>
      <c r="D30" s="133"/>
      <c r="E30" s="133"/>
      <c r="F30" s="133"/>
      <c r="G30" s="133"/>
      <c r="H30" s="133"/>
      <c r="I30" s="133"/>
      <c r="J30" s="46"/>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1" spans="1:37" ht="15.75" customHeight="1">
      <c r="A31" s="130"/>
      <c r="B31" s="340"/>
      <c r="C31" s="133"/>
      <c r="D31" s="133"/>
      <c r="E31" s="133"/>
      <c r="F31" s="133"/>
      <c r="G31" s="133"/>
      <c r="H31" s="133"/>
      <c r="I31" s="133"/>
      <c r="J31" s="46"/>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row>
    <row r="32" spans="1:37" ht="15.75" customHeight="1">
      <c r="A32" s="130"/>
      <c r="B32" s="340"/>
      <c r="C32" s="133"/>
      <c r="D32" s="133"/>
      <c r="E32" s="133"/>
      <c r="F32" s="133"/>
      <c r="G32" s="133"/>
      <c r="H32" s="133"/>
      <c r="I32" s="133"/>
      <c r="J32" s="46"/>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row>
    <row r="33" spans="1:37" ht="15.75" customHeight="1">
      <c r="A33" s="130"/>
      <c r="B33" s="340" t="s">
        <v>63</v>
      </c>
      <c r="C33" s="136" t="s">
        <v>134</v>
      </c>
      <c r="D33" s="137"/>
      <c r="E33" s="133"/>
      <c r="F33" s="133"/>
      <c r="G33" s="133"/>
      <c r="H33" s="133"/>
      <c r="I33" s="133"/>
      <c r="J33" s="46"/>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1:37" ht="15.75" customHeight="1">
      <c r="A34" s="130"/>
      <c r="B34" s="340"/>
      <c r="C34" s="134"/>
      <c r="D34" s="133"/>
      <c r="E34" s="133"/>
      <c r="F34" s="133"/>
      <c r="G34" s="133"/>
      <c r="H34" s="133"/>
      <c r="I34" s="133"/>
      <c r="J34" s="46"/>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row>
    <row r="35" spans="1:37" ht="15.75" customHeight="1">
      <c r="A35" s="130"/>
      <c r="B35" s="340"/>
      <c r="C35" s="135"/>
      <c r="D35" s="135"/>
      <c r="E35" s="135"/>
      <c r="F35" s="135"/>
      <c r="G35" s="135"/>
      <c r="H35" s="135"/>
      <c r="I35" s="135"/>
      <c r="J35" s="50"/>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row>
    <row r="36" spans="1:37" ht="15.75" customHeight="1">
      <c r="A36" s="130"/>
      <c r="B36" s="340"/>
      <c r="C36" s="135"/>
      <c r="D36" s="135"/>
      <c r="E36" s="135"/>
      <c r="F36" s="135"/>
      <c r="G36" s="135"/>
      <c r="H36" s="135"/>
      <c r="I36" s="135"/>
      <c r="J36" s="50"/>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row>
    <row r="37" spans="1:37" ht="15.75" customHeight="1">
      <c r="A37" s="130"/>
      <c r="B37" s="340"/>
      <c r="C37" s="135"/>
      <c r="D37" s="135"/>
      <c r="E37" s="135"/>
      <c r="F37" s="135"/>
      <c r="G37" s="135"/>
      <c r="H37" s="135"/>
      <c r="I37" s="135"/>
      <c r="J37" s="50"/>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row>
    <row r="38" spans="1:37" ht="15.75" customHeight="1">
      <c r="A38" s="130"/>
      <c r="B38" s="340"/>
      <c r="C38" s="135"/>
      <c r="D38" s="135"/>
      <c r="E38" s="135"/>
      <c r="F38" s="135"/>
      <c r="G38" s="135"/>
      <c r="H38" s="135"/>
      <c r="I38" s="135"/>
      <c r="J38" s="50"/>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1:37" ht="15.75" customHeight="1">
      <c r="A39" s="24"/>
      <c r="B39" s="340" t="s">
        <v>64</v>
      </c>
      <c r="C39" s="136" t="s">
        <v>21</v>
      </c>
      <c r="D39" s="135"/>
      <c r="E39" s="135"/>
      <c r="F39" s="135"/>
      <c r="G39" s="135"/>
      <c r="H39" s="135"/>
      <c r="I39" s="135"/>
      <c r="J39" s="50"/>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row>
    <row r="40" spans="1:37" ht="15.75" customHeight="1">
      <c r="A40" s="130"/>
      <c r="B40" s="340"/>
      <c r="C40" s="135"/>
      <c r="D40" s="135"/>
      <c r="E40" s="135"/>
      <c r="F40" s="135"/>
      <c r="G40" s="135"/>
      <c r="H40" s="135"/>
      <c r="I40" s="135"/>
      <c r="J40" s="50"/>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row>
    <row r="41" spans="1:37" ht="15.75" customHeight="1">
      <c r="A41" s="130"/>
      <c r="B41" s="340"/>
      <c r="C41" s="135"/>
      <c r="D41" s="135"/>
      <c r="E41" s="135"/>
      <c r="F41" s="135"/>
      <c r="G41" s="135"/>
      <c r="H41" s="135"/>
      <c r="I41" s="135"/>
      <c r="J41" s="50"/>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row>
    <row r="42" spans="1:37" ht="15.75" customHeight="1">
      <c r="A42" s="130"/>
      <c r="B42" s="340"/>
      <c r="C42" s="135"/>
      <c r="D42" s="135"/>
      <c r="E42" s="135"/>
      <c r="F42" s="135"/>
      <c r="G42" s="135"/>
      <c r="H42" s="135"/>
      <c r="I42" s="135"/>
      <c r="J42" s="5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row>
    <row r="43" spans="1:37" ht="15.75" customHeight="1">
      <c r="A43" s="130"/>
      <c r="B43" s="340"/>
      <c r="C43" s="135"/>
      <c r="D43" s="135"/>
      <c r="E43" s="135"/>
      <c r="F43" s="135"/>
      <c r="G43" s="135"/>
      <c r="H43" s="135"/>
      <c r="I43" s="135"/>
      <c r="J43" s="50"/>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row>
    <row r="44" spans="1:37" ht="15.75" customHeight="1">
      <c r="A44" s="130"/>
      <c r="B44" s="340"/>
      <c r="C44" s="135"/>
      <c r="D44" s="135"/>
      <c r="E44" s="135"/>
      <c r="F44" s="135"/>
      <c r="G44" s="135"/>
      <c r="H44" s="135"/>
      <c r="I44" s="135"/>
      <c r="J44" s="50"/>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row>
    <row r="45" spans="1:37" ht="15.75" customHeight="1">
      <c r="A45" s="130"/>
      <c r="B45" s="340" t="s">
        <v>65</v>
      </c>
      <c r="C45" s="134" t="s">
        <v>22</v>
      </c>
      <c r="D45" s="135"/>
      <c r="E45" s="135"/>
      <c r="F45" s="135"/>
      <c r="G45" s="135"/>
      <c r="H45" s="135"/>
      <c r="I45" s="135"/>
      <c r="J45" s="50"/>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row>
    <row r="46" spans="1:37" ht="14.25" customHeight="1">
      <c r="A46" s="130"/>
      <c r="B46" s="60"/>
      <c r="C46" s="135"/>
      <c r="D46" s="135"/>
      <c r="E46" s="135"/>
      <c r="F46" s="135"/>
      <c r="G46" s="135"/>
      <c r="H46" s="135"/>
      <c r="I46" s="135"/>
      <c r="J46" s="50"/>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row>
    <row r="47" spans="1:37" ht="15.75" customHeight="1">
      <c r="A47" s="130"/>
      <c r="B47" s="60"/>
      <c r="C47" s="135"/>
      <c r="D47" s="135"/>
      <c r="E47" s="135"/>
      <c r="F47" s="135"/>
      <c r="G47" s="135"/>
      <c r="H47" s="135"/>
      <c r="I47" s="135"/>
      <c r="J47" s="50"/>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row>
    <row r="48" spans="10:37" ht="15.75" customHeight="1">
      <c r="J48" s="49"/>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row>
    <row r="49" spans="2:37" ht="15.75" customHeight="1">
      <c r="B49" s="48" t="s">
        <v>159</v>
      </c>
      <c r="J49" s="49"/>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row>
    <row r="50" spans="2:37" ht="15.75" customHeight="1">
      <c r="B50" s="24" t="str">
        <f>B3</f>
        <v>(Incorporated in Malaysia)</v>
      </c>
      <c r="J50" s="49"/>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row>
    <row r="51" spans="1:37" ht="15.75" customHeight="1">
      <c r="A51" s="130"/>
      <c r="B51" s="60"/>
      <c r="C51" s="139"/>
      <c r="D51" s="139"/>
      <c r="E51" s="139"/>
      <c r="F51" s="139"/>
      <c r="G51" s="139"/>
      <c r="H51" s="138"/>
      <c r="I51" s="139"/>
      <c r="J51" s="50"/>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2" spans="1:37" ht="15.75" customHeight="1">
      <c r="A52" s="130"/>
      <c r="B52" s="60"/>
      <c r="C52" s="139"/>
      <c r="D52" s="139"/>
      <c r="E52" s="139"/>
      <c r="F52" s="139"/>
      <c r="G52" s="139"/>
      <c r="H52" s="138"/>
      <c r="I52" s="139"/>
      <c r="J52" s="50"/>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row>
    <row r="53" spans="1:37" ht="15.75" customHeight="1">
      <c r="A53" s="158"/>
      <c r="B53" s="342" t="s">
        <v>66</v>
      </c>
      <c r="C53" s="180" t="s">
        <v>83</v>
      </c>
      <c r="D53" s="144"/>
      <c r="E53" s="144"/>
      <c r="F53" s="144"/>
      <c r="G53" s="144"/>
      <c r="H53" s="144"/>
      <c r="I53" s="144"/>
      <c r="J53" s="49"/>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row r="54" spans="1:37" ht="15.75" customHeight="1">
      <c r="A54" s="130"/>
      <c r="B54" s="343"/>
      <c r="C54" s="61"/>
      <c r="D54" s="59"/>
      <c r="E54" s="59"/>
      <c r="F54" s="59"/>
      <c r="G54" s="59"/>
      <c r="H54" s="59"/>
      <c r="I54" s="59"/>
      <c r="J54" s="49"/>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row>
    <row r="55" spans="1:37" ht="15.75" customHeight="1">
      <c r="A55" s="130"/>
      <c r="B55" s="343"/>
      <c r="C55" s="61"/>
      <c r="D55" s="59"/>
      <c r="E55" s="59"/>
      <c r="F55" s="59"/>
      <c r="G55" s="59"/>
      <c r="H55" s="59"/>
      <c r="I55" s="59"/>
      <c r="J55" s="49"/>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row>
    <row r="56" spans="1:37" ht="15.75" customHeight="1">
      <c r="A56" s="130"/>
      <c r="B56" s="340"/>
      <c r="C56" s="59"/>
      <c r="D56" s="59"/>
      <c r="E56" s="59"/>
      <c r="F56" s="59"/>
      <c r="G56" s="59"/>
      <c r="H56" s="59"/>
      <c r="I56" s="59"/>
      <c r="J56" s="49"/>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row>
    <row r="57" spans="1:37" ht="15.75" customHeight="1">
      <c r="A57" s="130"/>
      <c r="B57" s="341"/>
      <c r="C57" s="283" t="s">
        <v>157</v>
      </c>
      <c r="D57" s="285" t="s">
        <v>74</v>
      </c>
      <c r="E57" s="285" t="s">
        <v>76</v>
      </c>
      <c r="F57" s="285" t="s">
        <v>76</v>
      </c>
      <c r="G57" s="285"/>
      <c r="H57" s="285"/>
      <c r="I57" s="285"/>
      <c r="J57" s="284"/>
      <c r="K57" s="63"/>
      <c r="L57" s="63"/>
      <c r="M57" s="63"/>
      <c r="N57" s="62"/>
      <c r="O57" s="62"/>
      <c r="P57" s="62"/>
      <c r="Q57" s="62"/>
      <c r="R57" s="62"/>
      <c r="S57" s="62"/>
      <c r="T57" s="62"/>
      <c r="U57" s="62"/>
      <c r="V57" s="62"/>
      <c r="W57" s="62"/>
      <c r="X57" s="62"/>
      <c r="Y57" s="62"/>
      <c r="Z57" s="62"/>
      <c r="AA57" s="62"/>
      <c r="AB57" s="62"/>
      <c r="AC57" s="62"/>
      <c r="AD57" s="62"/>
      <c r="AE57" s="62"/>
      <c r="AF57" s="62"/>
      <c r="AG57" s="62"/>
      <c r="AH57" s="62"/>
      <c r="AI57" s="62"/>
      <c r="AJ57" s="62"/>
      <c r="AK57" s="62"/>
    </row>
    <row r="58" spans="1:37" ht="15.75" customHeight="1" thickBot="1">
      <c r="A58" s="130"/>
      <c r="B58" s="341"/>
      <c r="C58" s="345" t="s">
        <v>158</v>
      </c>
      <c r="D58" s="344" t="s">
        <v>75</v>
      </c>
      <c r="E58" s="344" t="s">
        <v>77</v>
      </c>
      <c r="F58" s="344" t="s">
        <v>78</v>
      </c>
      <c r="G58" s="344" t="s">
        <v>156</v>
      </c>
      <c r="H58" s="344" t="s">
        <v>79</v>
      </c>
      <c r="I58" s="344" t="s">
        <v>80</v>
      </c>
      <c r="J58" s="284"/>
      <c r="K58" s="63"/>
      <c r="L58" s="63"/>
      <c r="M58" s="63"/>
      <c r="N58" s="62"/>
      <c r="O58" s="62"/>
      <c r="P58" s="62"/>
      <c r="Q58" s="62"/>
      <c r="R58" s="62"/>
      <c r="S58" s="62"/>
      <c r="T58" s="62"/>
      <c r="U58" s="62"/>
      <c r="V58" s="62"/>
      <c r="W58" s="62"/>
      <c r="X58" s="62"/>
      <c r="Y58" s="62"/>
      <c r="Z58" s="62"/>
      <c r="AA58" s="62"/>
      <c r="AB58" s="62"/>
      <c r="AC58" s="62"/>
      <c r="AD58" s="62"/>
      <c r="AE58" s="62"/>
      <c r="AF58" s="62"/>
      <c r="AG58" s="62"/>
      <c r="AH58" s="62"/>
      <c r="AI58" s="62"/>
      <c r="AJ58" s="62"/>
      <c r="AK58" s="62"/>
    </row>
    <row r="59" spans="1:37" ht="15.75" customHeight="1">
      <c r="A59" s="130"/>
      <c r="B59" s="341"/>
      <c r="C59" s="285"/>
      <c r="D59" s="285" t="s">
        <v>1</v>
      </c>
      <c r="E59" s="285" t="str">
        <f>D59</f>
        <v>RM'000</v>
      </c>
      <c r="F59" s="285" t="str">
        <f>E59</f>
        <v>RM'000</v>
      </c>
      <c r="G59" s="285" t="str">
        <f>F59</f>
        <v>RM'000</v>
      </c>
      <c r="H59" s="285" t="str">
        <f>E59</f>
        <v>RM'000</v>
      </c>
      <c r="I59" s="285" t="str">
        <f>H59</f>
        <v>RM'000</v>
      </c>
      <c r="J59" s="284"/>
      <c r="K59" s="63"/>
      <c r="L59" s="63"/>
      <c r="M59" s="63"/>
      <c r="N59" s="62"/>
      <c r="O59" s="62"/>
      <c r="P59" s="62"/>
      <c r="Q59" s="62"/>
      <c r="R59" s="62"/>
      <c r="S59" s="62"/>
      <c r="T59" s="62"/>
      <c r="U59" s="62"/>
      <c r="V59" s="62"/>
      <c r="W59" s="62"/>
      <c r="X59" s="62"/>
      <c r="Y59" s="62"/>
      <c r="Z59" s="62"/>
      <c r="AA59" s="62"/>
      <c r="AB59" s="62"/>
      <c r="AC59" s="62"/>
      <c r="AD59" s="62"/>
      <c r="AE59" s="62"/>
      <c r="AF59" s="62"/>
      <c r="AG59" s="62"/>
      <c r="AH59" s="62"/>
      <c r="AI59" s="62"/>
      <c r="AJ59" s="62"/>
      <c r="AK59" s="62"/>
    </row>
    <row r="60" spans="1:37" ht="15.75" customHeight="1">
      <c r="A60" s="130"/>
      <c r="B60" s="341"/>
      <c r="C60" s="285"/>
      <c r="D60" s="285"/>
      <c r="E60" s="285"/>
      <c r="F60" s="285"/>
      <c r="G60" s="285"/>
      <c r="H60" s="285"/>
      <c r="I60" s="285"/>
      <c r="J60" s="284"/>
      <c r="K60" s="63"/>
      <c r="L60" s="63"/>
      <c r="M60" s="63"/>
      <c r="N60" s="62"/>
      <c r="O60" s="62"/>
      <c r="P60" s="62"/>
      <c r="Q60" s="62"/>
      <c r="R60" s="62"/>
      <c r="S60" s="62"/>
      <c r="T60" s="62"/>
      <c r="U60" s="62"/>
      <c r="V60" s="62"/>
      <c r="W60" s="62"/>
      <c r="X60" s="62"/>
      <c r="Y60" s="62"/>
      <c r="Z60" s="62"/>
      <c r="AA60" s="62"/>
      <c r="AB60" s="62"/>
      <c r="AC60" s="62"/>
      <c r="AD60" s="62"/>
      <c r="AE60" s="62"/>
      <c r="AF60" s="62"/>
      <c r="AG60" s="62"/>
      <c r="AH60" s="62"/>
      <c r="AI60" s="62"/>
      <c r="AJ60" s="62"/>
      <c r="AK60" s="62"/>
    </row>
    <row r="61" spans="1:37" ht="15.75" customHeight="1">
      <c r="A61" s="130"/>
      <c r="B61" s="341"/>
      <c r="C61" s="286" t="s">
        <v>11</v>
      </c>
      <c r="D61" s="303"/>
      <c r="E61" s="304"/>
      <c r="F61" s="304"/>
      <c r="G61" s="304"/>
      <c r="H61" s="304"/>
      <c r="I61" s="304"/>
      <c r="J61" s="53"/>
      <c r="K61" s="63"/>
      <c r="L61" s="63"/>
      <c r="M61" s="63"/>
      <c r="N61" s="62"/>
      <c r="O61" s="62"/>
      <c r="P61" s="62"/>
      <c r="Q61" s="62"/>
      <c r="R61" s="62"/>
      <c r="S61" s="62"/>
      <c r="T61" s="62"/>
      <c r="U61" s="62"/>
      <c r="V61" s="62"/>
      <c r="W61" s="62"/>
      <c r="X61" s="62"/>
      <c r="Y61" s="62"/>
      <c r="Z61" s="62"/>
      <c r="AA61" s="62"/>
      <c r="AB61" s="62"/>
      <c r="AC61" s="62"/>
      <c r="AD61" s="62"/>
      <c r="AE61" s="62"/>
      <c r="AF61" s="62"/>
      <c r="AG61" s="62"/>
      <c r="AH61" s="62"/>
      <c r="AI61" s="62"/>
      <c r="AJ61" s="62"/>
      <c r="AK61" s="62"/>
    </row>
    <row r="62" spans="1:37" ht="15.75" customHeight="1">
      <c r="A62" s="130"/>
      <c r="B62" s="341"/>
      <c r="C62" s="286" t="s">
        <v>81</v>
      </c>
      <c r="D62" s="305">
        <v>233</v>
      </c>
      <c r="E62" s="306">
        <v>13241</v>
      </c>
      <c r="F62" s="306">
        <v>7963</v>
      </c>
      <c r="G62" s="306">
        <v>0</v>
      </c>
      <c r="H62" s="306"/>
      <c r="I62" s="306">
        <f>SUM(D62:H62)</f>
        <v>21437</v>
      </c>
      <c r="J62" s="53"/>
      <c r="K62" s="63"/>
      <c r="L62" s="63"/>
      <c r="M62" s="63"/>
      <c r="N62" s="62"/>
      <c r="O62" s="62"/>
      <c r="P62" s="62"/>
      <c r="Q62" s="62"/>
      <c r="R62" s="62"/>
      <c r="S62" s="62"/>
      <c r="T62" s="62"/>
      <c r="U62" s="62"/>
      <c r="V62" s="62"/>
      <c r="W62" s="62"/>
      <c r="X62" s="62"/>
      <c r="Y62" s="62"/>
      <c r="Z62" s="62"/>
      <c r="AA62" s="62"/>
      <c r="AB62" s="62"/>
      <c r="AC62" s="62"/>
      <c r="AD62" s="62"/>
      <c r="AE62" s="62"/>
      <c r="AF62" s="62"/>
      <c r="AG62" s="62"/>
      <c r="AH62" s="62"/>
      <c r="AI62" s="62"/>
      <c r="AJ62" s="62"/>
      <c r="AK62" s="62"/>
    </row>
    <row r="63" spans="1:72" ht="15.75" customHeight="1">
      <c r="A63" s="130"/>
      <c r="B63" s="341"/>
      <c r="C63" s="286" t="s">
        <v>82</v>
      </c>
      <c r="D63" s="305">
        <v>13339</v>
      </c>
      <c r="E63" s="306">
        <v>23881</v>
      </c>
      <c r="F63" s="306">
        <v>2945</v>
      </c>
      <c r="G63" s="306">
        <v>0</v>
      </c>
      <c r="H63" s="306">
        <f>-SUM(D63:G63)</f>
        <v>-40165</v>
      </c>
      <c r="I63" s="306">
        <f>SUM(D63:H63)</f>
        <v>0</v>
      </c>
      <c r="J63" s="206"/>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row>
    <row r="64" spans="1:72" ht="15.75" customHeight="1">
      <c r="A64" s="130"/>
      <c r="B64" s="341"/>
      <c r="C64" s="287"/>
      <c r="D64" s="305"/>
      <c r="E64" s="306"/>
      <c r="F64" s="306"/>
      <c r="G64" s="306"/>
      <c r="H64" s="306"/>
      <c r="I64" s="306"/>
      <c r="J64" s="206"/>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row>
    <row r="65" spans="1:72" ht="15.75" customHeight="1">
      <c r="A65" s="130"/>
      <c r="B65" s="341"/>
      <c r="C65" s="286" t="s">
        <v>5</v>
      </c>
      <c r="D65" s="307">
        <f>SUM(D62:D64)</f>
        <v>13572</v>
      </c>
      <c r="E65" s="308">
        <f>SUM(E62:E64)</f>
        <v>37122</v>
      </c>
      <c r="F65" s="308">
        <f>SUM(F62:F64)</f>
        <v>10908</v>
      </c>
      <c r="G65" s="308">
        <f>SUM(G62:G64)</f>
        <v>0</v>
      </c>
      <c r="H65" s="308">
        <f>SUM(H62:H64)</f>
        <v>-40165</v>
      </c>
      <c r="I65" s="308">
        <f>SUM(D65:H65)</f>
        <v>21437</v>
      </c>
      <c r="J65" s="206"/>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row>
    <row r="66" spans="1:72" ht="15.75" customHeight="1">
      <c r="A66" s="130"/>
      <c r="B66" s="341"/>
      <c r="C66" s="287"/>
      <c r="D66" s="305"/>
      <c r="E66" s="306"/>
      <c r="F66" s="306"/>
      <c r="G66" s="306"/>
      <c r="H66" s="306"/>
      <c r="I66" s="306"/>
      <c r="J66" s="5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row>
    <row r="67" spans="1:72" ht="15.75" customHeight="1">
      <c r="A67" s="130"/>
      <c r="B67" s="341"/>
      <c r="C67" s="144" t="s">
        <v>115</v>
      </c>
      <c r="D67" s="197">
        <v>947</v>
      </c>
      <c r="E67" s="197">
        <v>-483</v>
      </c>
      <c r="F67" s="197">
        <v>-1140</v>
      </c>
      <c r="G67" s="197">
        <v>-15</v>
      </c>
      <c r="H67" s="197"/>
      <c r="I67" s="197">
        <f>SUM(D67:H67)</f>
        <v>-691</v>
      </c>
      <c r="J67" s="54"/>
      <c r="K67" s="55"/>
      <c r="L67" s="55"/>
      <c r="M67" s="55"/>
      <c r="N67" s="55"/>
      <c r="O67" s="63"/>
      <c r="P67" s="63"/>
      <c r="Q67" s="63"/>
      <c r="R67" s="63"/>
      <c r="S67" s="63"/>
      <c r="T67" s="63"/>
      <c r="U67" s="63"/>
      <c r="V67" s="63"/>
      <c r="W67" s="63"/>
      <c r="X67" s="63"/>
      <c r="Y67" s="63"/>
      <c r="Z67" s="63"/>
      <c r="AA67" s="63"/>
      <c r="AB67" s="63"/>
      <c r="AC67" s="63"/>
      <c r="AD67" s="63"/>
      <c r="AE67" s="63"/>
      <c r="AF67" s="63"/>
      <c r="AG67" s="63"/>
      <c r="AH67" s="63"/>
      <c r="AI67" s="63"/>
      <c r="AJ67" s="63"/>
      <c r="AK67" s="63"/>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row>
    <row r="68" spans="1:72" ht="15.75" customHeight="1">
      <c r="A68" s="130"/>
      <c r="B68" s="341"/>
      <c r="C68" s="144" t="s">
        <v>50</v>
      </c>
      <c r="D68" s="197">
        <v>-346</v>
      </c>
      <c r="E68" s="197">
        <v>-613</v>
      </c>
      <c r="F68" s="197">
        <v>-375</v>
      </c>
      <c r="G68" s="197">
        <v>0</v>
      </c>
      <c r="H68" s="197"/>
      <c r="I68" s="197">
        <f>SUM(D68:H68)</f>
        <v>-1334</v>
      </c>
      <c r="J68" s="53"/>
      <c r="K68" s="55"/>
      <c r="L68" s="55"/>
      <c r="M68" s="55"/>
      <c r="N68" s="55"/>
      <c r="O68" s="63"/>
      <c r="P68" s="63"/>
      <c r="Q68" s="63"/>
      <c r="R68" s="63"/>
      <c r="S68" s="63"/>
      <c r="T68" s="63"/>
      <c r="U68" s="63"/>
      <c r="V68" s="63"/>
      <c r="W68" s="63"/>
      <c r="X68" s="63"/>
      <c r="Y68" s="63"/>
      <c r="Z68" s="63"/>
      <c r="AA68" s="63"/>
      <c r="AB68" s="63"/>
      <c r="AC68" s="63"/>
      <c r="AD68" s="63"/>
      <c r="AE68" s="63"/>
      <c r="AF68" s="63"/>
      <c r="AG68" s="63"/>
      <c r="AH68" s="63"/>
      <c r="AI68" s="63"/>
      <c r="AJ68" s="63"/>
      <c r="AK68" s="63"/>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row>
    <row r="69" spans="1:72" ht="15.75" customHeight="1">
      <c r="A69" s="130"/>
      <c r="B69" s="341"/>
      <c r="C69" s="144" t="s">
        <v>84</v>
      </c>
      <c r="D69" s="246"/>
      <c r="E69" s="246">
        <v>8</v>
      </c>
      <c r="F69" s="246">
        <v>63</v>
      </c>
      <c r="G69" s="246">
        <v>0</v>
      </c>
      <c r="H69" s="197"/>
      <c r="I69" s="246">
        <f>SUM(D69:H69)</f>
        <v>71</v>
      </c>
      <c r="J69" s="53"/>
      <c r="K69" s="55"/>
      <c r="L69" s="55"/>
      <c r="M69" s="55"/>
      <c r="N69" s="55"/>
      <c r="O69" s="63"/>
      <c r="P69" s="63"/>
      <c r="Q69" s="63"/>
      <c r="R69" s="63"/>
      <c r="S69" s="63"/>
      <c r="T69" s="63"/>
      <c r="U69" s="63"/>
      <c r="V69" s="63"/>
      <c r="W69" s="63"/>
      <c r="X69" s="63"/>
      <c r="Y69" s="63"/>
      <c r="Z69" s="63"/>
      <c r="AA69" s="63"/>
      <c r="AB69" s="63"/>
      <c r="AC69" s="63"/>
      <c r="AD69" s="63"/>
      <c r="AE69" s="63"/>
      <c r="AF69" s="63"/>
      <c r="AG69" s="63"/>
      <c r="AH69" s="63"/>
      <c r="AI69" s="63"/>
      <c r="AJ69" s="63"/>
      <c r="AK69" s="63"/>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row>
    <row r="70" spans="1:72" ht="15.75" customHeight="1">
      <c r="A70" s="130"/>
      <c r="B70" s="341"/>
      <c r="C70" s="144" t="s">
        <v>85</v>
      </c>
      <c r="D70" s="197">
        <f>D67+D68+D69</f>
        <v>601</v>
      </c>
      <c r="E70" s="197">
        <f>E67+E68+E69</f>
        <v>-1088</v>
      </c>
      <c r="F70" s="197">
        <f>F67+F68+F69</f>
        <v>-1452</v>
      </c>
      <c r="G70" s="197">
        <f>G67+G68+G69</f>
        <v>-15</v>
      </c>
      <c r="H70" s="197"/>
      <c r="I70" s="197">
        <f>SUM(I67:I69)</f>
        <v>-1954</v>
      </c>
      <c r="J70" s="54"/>
      <c r="K70" s="55"/>
      <c r="L70" s="55"/>
      <c r="M70" s="55"/>
      <c r="N70" s="55"/>
      <c r="O70" s="63"/>
      <c r="P70" s="63"/>
      <c r="Q70" s="63"/>
      <c r="R70" s="63"/>
      <c r="S70" s="63"/>
      <c r="T70" s="63"/>
      <c r="U70" s="63"/>
      <c r="V70" s="63"/>
      <c r="W70" s="63"/>
      <c r="X70" s="63"/>
      <c r="Y70" s="63"/>
      <c r="Z70" s="63"/>
      <c r="AA70" s="63"/>
      <c r="AB70" s="63"/>
      <c r="AC70" s="63"/>
      <c r="AD70" s="63"/>
      <c r="AE70" s="63"/>
      <c r="AF70" s="63"/>
      <c r="AG70" s="63"/>
      <c r="AH70" s="63"/>
      <c r="AI70" s="63"/>
      <c r="AJ70" s="63"/>
      <c r="AK70" s="63"/>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row>
    <row r="71" spans="1:72" ht="15.75" customHeight="1">
      <c r="A71" s="130"/>
      <c r="B71" s="341"/>
      <c r="C71" s="144" t="s">
        <v>86</v>
      </c>
      <c r="D71" s="197"/>
      <c r="E71" s="197">
        <v>-9</v>
      </c>
      <c r="F71" s="197"/>
      <c r="G71" s="197">
        <v>0</v>
      </c>
      <c r="H71" s="197"/>
      <c r="I71" s="246">
        <f>SUM(D71:H71)</f>
        <v>-9</v>
      </c>
      <c r="J71" s="54"/>
      <c r="K71" s="55"/>
      <c r="L71" s="55"/>
      <c r="M71" s="55"/>
      <c r="N71" s="55"/>
      <c r="O71" s="63"/>
      <c r="P71" s="63"/>
      <c r="Q71" s="63"/>
      <c r="R71" s="63"/>
      <c r="S71" s="63"/>
      <c r="T71" s="63"/>
      <c r="U71" s="63"/>
      <c r="V71" s="63"/>
      <c r="W71" s="63"/>
      <c r="X71" s="63"/>
      <c r="Y71" s="63"/>
      <c r="Z71" s="63"/>
      <c r="AA71" s="63"/>
      <c r="AB71" s="63"/>
      <c r="AC71" s="63"/>
      <c r="AD71" s="63"/>
      <c r="AE71" s="63"/>
      <c r="AF71" s="63"/>
      <c r="AG71" s="63"/>
      <c r="AH71" s="63"/>
      <c r="AI71" s="63"/>
      <c r="AJ71" s="63"/>
      <c r="AK71" s="63"/>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row>
    <row r="72" spans="1:72" ht="15.75" customHeight="1" thickBot="1">
      <c r="A72" s="130"/>
      <c r="B72" s="341"/>
      <c r="C72" s="144" t="s">
        <v>105</v>
      </c>
      <c r="D72" s="247">
        <f>D70+D71</f>
        <v>601</v>
      </c>
      <c r="E72" s="247">
        <f>E70+E71</f>
        <v>-1097</v>
      </c>
      <c r="F72" s="247">
        <f>F70+F71</f>
        <v>-1452</v>
      </c>
      <c r="G72" s="247">
        <f>G70+G71</f>
        <v>-15</v>
      </c>
      <c r="H72" s="197"/>
      <c r="I72" s="247">
        <f>SUM(I70:I71)</f>
        <v>-1963</v>
      </c>
      <c r="J72" s="53"/>
      <c r="K72" s="55"/>
      <c r="L72" s="55"/>
      <c r="M72" s="55"/>
      <c r="N72" s="55"/>
      <c r="O72" s="63"/>
      <c r="P72" s="63"/>
      <c r="Q72" s="63"/>
      <c r="R72" s="63"/>
      <c r="S72" s="63"/>
      <c r="T72" s="63"/>
      <c r="U72" s="63"/>
      <c r="V72" s="63"/>
      <c r="W72" s="63"/>
      <c r="X72" s="63"/>
      <c r="Y72" s="63"/>
      <c r="Z72" s="63"/>
      <c r="AA72" s="63"/>
      <c r="AB72" s="63"/>
      <c r="AC72" s="63"/>
      <c r="AD72" s="63"/>
      <c r="AE72" s="63"/>
      <c r="AF72" s="63"/>
      <c r="AG72" s="63"/>
      <c r="AH72" s="63"/>
      <c r="AI72" s="63"/>
      <c r="AJ72" s="63"/>
      <c r="AK72" s="63"/>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row>
    <row r="73" spans="1:72" ht="15.75" customHeight="1" thickTop="1">
      <c r="A73" s="130"/>
      <c r="B73" s="341"/>
      <c r="C73" s="144"/>
      <c r="D73" s="248"/>
      <c r="E73" s="248"/>
      <c r="F73" s="248"/>
      <c r="G73" s="248"/>
      <c r="H73" s="248"/>
      <c r="I73" s="248"/>
      <c r="J73" s="53"/>
      <c r="K73" s="55"/>
      <c r="L73" s="55"/>
      <c r="M73" s="55"/>
      <c r="N73" s="55"/>
      <c r="O73" s="63"/>
      <c r="P73" s="63"/>
      <c r="Q73" s="63"/>
      <c r="R73" s="63"/>
      <c r="S73" s="63"/>
      <c r="T73" s="63"/>
      <c r="U73" s="63"/>
      <c r="V73" s="63"/>
      <c r="W73" s="63"/>
      <c r="X73" s="63"/>
      <c r="Y73" s="63"/>
      <c r="Z73" s="63"/>
      <c r="AA73" s="63"/>
      <c r="AB73" s="63"/>
      <c r="AC73" s="63"/>
      <c r="AD73" s="63"/>
      <c r="AE73" s="63"/>
      <c r="AF73" s="63"/>
      <c r="AG73" s="63"/>
      <c r="AH73" s="63"/>
      <c r="AI73" s="63"/>
      <c r="AJ73" s="63"/>
      <c r="AK73" s="63"/>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row>
    <row r="74" spans="1:72" ht="15.75" customHeight="1">
      <c r="A74" s="130"/>
      <c r="B74" s="341"/>
      <c r="C74" s="61" t="s">
        <v>151</v>
      </c>
      <c r="D74" s="248"/>
      <c r="E74" s="248"/>
      <c r="F74" s="248"/>
      <c r="G74" s="248"/>
      <c r="H74" s="248"/>
      <c r="I74" s="248"/>
      <c r="J74" s="53"/>
      <c r="K74" s="55"/>
      <c r="L74" s="55"/>
      <c r="M74" s="55"/>
      <c r="N74" s="55"/>
      <c r="O74" s="63"/>
      <c r="P74" s="63"/>
      <c r="Q74" s="63"/>
      <c r="R74" s="63"/>
      <c r="S74" s="63"/>
      <c r="T74" s="63"/>
      <c r="U74" s="63"/>
      <c r="V74" s="63"/>
      <c r="W74" s="63"/>
      <c r="X74" s="63"/>
      <c r="Y74" s="63"/>
      <c r="Z74" s="63"/>
      <c r="AA74" s="63"/>
      <c r="AB74" s="63"/>
      <c r="AC74" s="63"/>
      <c r="AD74" s="63"/>
      <c r="AE74" s="63"/>
      <c r="AF74" s="63"/>
      <c r="AG74" s="63"/>
      <c r="AH74" s="63"/>
      <c r="AI74" s="63"/>
      <c r="AJ74" s="63"/>
      <c r="AK74" s="63"/>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row>
    <row r="75" spans="1:72" ht="15.75" customHeight="1" thickBot="1">
      <c r="A75" s="130"/>
      <c r="B75" s="341"/>
      <c r="C75" s="144" t="s">
        <v>160</v>
      </c>
      <c r="D75" s="346">
        <f>34263+19222</f>
        <v>53485</v>
      </c>
      <c r="E75" s="346">
        <f>5490+8113+677+14290+65267+63928+525+30581+13</f>
        <v>188884</v>
      </c>
      <c r="F75" s="346">
        <f>32234+8654+839+8288+1236+3918</f>
        <v>55169</v>
      </c>
      <c r="G75" s="346">
        <f>19582+44+28877+3</f>
        <v>48506</v>
      </c>
      <c r="H75" s="245">
        <f>-121948-19582+38-28805-18023</f>
        <v>-188320</v>
      </c>
      <c r="I75" s="346">
        <f>SUM(D75:H75)</f>
        <v>157724</v>
      </c>
      <c r="J75" s="53"/>
      <c r="K75" s="55"/>
      <c r="L75" s="55"/>
      <c r="M75" s="55"/>
      <c r="N75" s="55"/>
      <c r="O75" s="63"/>
      <c r="P75" s="63"/>
      <c r="Q75" s="63"/>
      <c r="R75" s="63"/>
      <c r="S75" s="63"/>
      <c r="T75" s="63"/>
      <c r="U75" s="63"/>
      <c r="V75" s="63"/>
      <c r="W75" s="63"/>
      <c r="X75" s="63"/>
      <c r="Y75" s="63"/>
      <c r="Z75" s="63"/>
      <c r="AA75" s="63"/>
      <c r="AB75" s="63"/>
      <c r="AC75" s="63"/>
      <c r="AD75" s="63"/>
      <c r="AE75" s="63"/>
      <c r="AF75" s="63"/>
      <c r="AG75" s="63"/>
      <c r="AH75" s="63"/>
      <c r="AI75" s="63"/>
      <c r="AJ75" s="63"/>
      <c r="AK75" s="63"/>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row>
    <row r="76" spans="1:72" ht="15.75" customHeight="1" thickTop="1">
      <c r="A76" s="130"/>
      <c r="B76" s="341"/>
      <c r="C76" s="144"/>
      <c r="D76" s="245"/>
      <c r="E76" s="245"/>
      <c r="F76" s="245"/>
      <c r="G76" s="245"/>
      <c r="H76" s="245"/>
      <c r="I76" s="245"/>
      <c r="J76" s="53"/>
      <c r="K76" s="55"/>
      <c r="L76" s="55"/>
      <c r="M76" s="55"/>
      <c r="N76" s="55"/>
      <c r="O76" s="63"/>
      <c r="P76" s="63"/>
      <c r="Q76" s="63"/>
      <c r="R76" s="63"/>
      <c r="S76" s="63"/>
      <c r="T76" s="63"/>
      <c r="U76" s="63"/>
      <c r="V76" s="63"/>
      <c r="W76" s="63"/>
      <c r="X76" s="63"/>
      <c r="Y76" s="63"/>
      <c r="Z76" s="63"/>
      <c r="AA76" s="63"/>
      <c r="AB76" s="63"/>
      <c r="AC76" s="63"/>
      <c r="AD76" s="63"/>
      <c r="AE76" s="63"/>
      <c r="AF76" s="63"/>
      <c r="AG76" s="63"/>
      <c r="AH76" s="63"/>
      <c r="AI76" s="63"/>
      <c r="AJ76" s="63"/>
      <c r="AK76" s="63"/>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row>
    <row r="77" spans="1:72" ht="16.5" thickBot="1">
      <c r="A77" s="130"/>
      <c r="B77" s="341"/>
      <c r="C77" s="144" t="s">
        <v>161</v>
      </c>
      <c r="D77" s="346">
        <f>1696+49092</f>
        <v>50788</v>
      </c>
      <c r="E77" s="346">
        <f>8784+417+13117+52+86782+17964+31094+53</f>
        <v>158263</v>
      </c>
      <c r="F77" s="346">
        <f>23527+18934+5392+158+5635+25</f>
        <v>53671</v>
      </c>
      <c r="G77" s="346">
        <v>533</v>
      </c>
      <c r="H77" s="245">
        <f>-121948-28805-18023</f>
        <v>-168776</v>
      </c>
      <c r="I77" s="346">
        <f>SUM(D77:H77)</f>
        <v>94479</v>
      </c>
      <c r="J77" s="53"/>
      <c r="K77" s="55"/>
      <c r="L77" s="55"/>
      <c r="M77" s="55"/>
      <c r="N77" s="55"/>
      <c r="O77" s="63"/>
      <c r="P77" s="63"/>
      <c r="Q77" s="63"/>
      <c r="R77" s="63"/>
      <c r="S77" s="63"/>
      <c r="T77" s="63"/>
      <c r="U77" s="63"/>
      <c r="V77" s="63"/>
      <c r="W77" s="63"/>
      <c r="X77" s="63"/>
      <c r="Y77" s="63"/>
      <c r="Z77" s="63"/>
      <c r="AA77" s="63"/>
      <c r="AB77" s="63"/>
      <c r="AC77" s="63"/>
      <c r="AD77" s="63"/>
      <c r="AE77" s="63"/>
      <c r="AF77" s="63"/>
      <c r="AG77" s="63"/>
      <c r="AH77" s="63"/>
      <c r="AI77" s="63"/>
      <c r="AJ77" s="63"/>
      <c r="AK77" s="63"/>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row>
    <row r="78" spans="1:72" ht="15.75" customHeight="1" thickTop="1">
      <c r="A78" s="130"/>
      <c r="B78" s="341"/>
      <c r="C78" s="144"/>
      <c r="D78" s="248"/>
      <c r="E78" s="248"/>
      <c r="F78" s="248"/>
      <c r="G78" s="248"/>
      <c r="H78" s="248"/>
      <c r="I78" s="248"/>
      <c r="J78" s="53"/>
      <c r="K78" s="55"/>
      <c r="L78" s="55"/>
      <c r="M78" s="55"/>
      <c r="N78" s="55"/>
      <c r="O78" s="63"/>
      <c r="P78" s="63"/>
      <c r="Q78" s="63"/>
      <c r="R78" s="63"/>
      <c r="S78" s="63"/>
      <c r="T78" s="63"/>
      <c r="U78" s="63"/>
      <c r="V78" s="63"/>
      <c r="W78" s="63"/>
      <c r="X78" s="63"/>
      <c r="Y78" s="63"/>
      <c r="Z78" s="63"/>
      <c r="AA78" s="63"/>
      <c r="AB78" s="63"/>
      <c r="AC78" s="63"/>
      <c r="AD78" s="63"/>
      <c r="AE78" s="63"/>
      <c r="AF78" s="63"/>
      <c r="AG78" s="63"/>
      <c r="AH78" s="63"/>
      <c r="AI78" s="63"/>
      <c r="AJ78" s="63"/>
      <c r="AK78" s="63"/>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row>
    <row r="79" spans="1:72" ht="15.75" customHeight="1">
      <c r="A79" s="130"/>
      <c r="B79" s="341"/>
      <c r="C79" s="144"/>
      <c r="D79" s="248"/>
      <c r="E79" s="248"/>
      <c r="F79" s="248"/>
      <c r="G79" s="248"/>
      <c r="H79" s="248"/>
      <c r="I79" s="248"/>
      <c r="J79" s="53"/>
      <c r="K79" s="55"/>
      <c r="L79" s="55"/>
      <c r="M79" s="55"/>
      <c r="N79" s="55"/>
      <c r="O79" s="63"/>
      <c r="P79" s="63"/>
      <c r="Q79" s="63"/>
      <c r="R79" s="63"/>
      <c r="S79" s="63"/>
      <c r="T79" s="63"/>
      <c r="U79" s="63"/>
      <c r="V79" s="63"/>
      <c r="W79" s="63"/>
      <c r="X79" s="63"/>
      <c r="Y79" s="63"/>
      <c r="Z79" s="63"/>
      <c r="AA79" s="63"/>
      <c r="AB79" s="63"/>
      <c r="AC79" s="63"/>
      <c r="AD79" s="63"/>
      <c r="AE79" s="63"/>
      <c r="AF79" s="63"/>
      <c r="AG79" s="63"/>
      <c r="AH79" s="63"/>
      <c r="AI79" s="63"/>
      <c r="AJ79" s="63"/>
      <c r="AK79" s="63"/>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row>
    <row r="80" spans="1:72" ht="15.75" customHeight="1">
      <c r="A80" s="130"/>
      <c r="B80" s="341" t="s">
        <v>67</v>
      </c>
      <c r="C80" s="142" t="s">
        <v>8</v>
      </c>
      <c r="D80" s="140"/>
      <c r="E80" s="140"/>
      <c r="F80" s="140"/>
      <c r="G80" s="140"/>
      <c r="H80" s="140"/>
      <c r="I80" s="140"/>
      <c r="J80" s="5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row>
    <row r="81" spans="1:72" ht="15.75" customHeight="1">
      <c r="A81" s="130"/>
      <c r="B81" s="141"/>
      <c r="C81" s="142"/>
      <c r="D81" s="140"/>
      <c r="E81" s="140"/>
      <c r="F81" s="140"/>
      <c r="G81" s="140"/>
      <c r="H81" s="140"/>
      <c r="I81" s="140"/>
      <c r="J81" s="5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row r="82" spans="1:72" ht="15.75" customHeight="1">
      <c r="A82" s="130"/>
      <c r="B82" s="141"/>
      <c r="C82" s="207"/>
      <c r="D82" s="207"/>
      <c r="E82" s="207"/>
      <c r="F82" s="207"/>
      <c r="G82" s="207"/>
      <c r="H82" s="207"/>
      <c r="I82" s="207"/>
      <c r="J82" s="5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row>
    <row r="83" spans="1:72" ht="15.75" customHeight="1">
      <c r="A83" s="130"/>
      <c r="B83" s="141"/>
      <c r="C83" s="207"/>
      <c r="D83" s="207"/>
      <c r="E83" s="207"/>
      <c r="F83" s="207"/>
      <c r="G83" s="207"/>
      <c r="H83" s="207"/>
      <c r="I83" s="207"/>
      <c r="J83" s="5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row>
    <row r="84" spans="1:72" ht="15.75" customHeight="1">
      <c r="A84" s="130"/>
      <c r="B84" s="141"/>
      <c r="C84" s="207"/>
      <c r="D84" s="207"/>
      <c r="E84" s="207"/>
      <c r="F84" s="207"/>
      <c r="G84" s="207"/>
      <c r="H84" s="207"/>
      <c r="I84" s="207"/>
      <c r="J84" s="5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row>
    <row r="85" spans="1:72" ht="15.75" customHeight="1">
      <c r="A85" s="130"/>
      <c r="B85" s="141"/>
      <c r="C85" s="207"/>
      <c r="D85" s="207"/>
      <c r="E85" s="207"/>
      <c r="F85" s="207"/>
      <c r="G85" s="207"/>
      <c r="H85" s="207"/>
      <c r="I85" s="207"/>
      <c r="J85" s="5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row>
    <row r="86" spans="1:72" ht="15.75" customHeight="1">
      <c r="A86" s="130"/>
      <c r="B86" s="158"/>
      <c r="C86" s="158"/>
      <c r="D86" s="158"/>
      <c r="E86" s="158"/>
      <c r="F86" s="158"/>
      <c r="G86" s="158"/>
      <c r="H86" s="158"/>
      <c r="I86" s="158"/>
      <c r="J86" s="53"/>
      <c r="K86" s="208"/>
      <c r="L86" s="208"/>
      <c r="M86" s="208"/>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row>
    <row r="87" spans="1:72" ht="15.75" customHeight="1">
      <c r="A87" s="130"/>
      <c r="B87" s="48" t="s">
        <v>159</v>
      </c>
      <c r="C87" s="180"/>
      <c r="D87" s="180"/>
      <c r="E87" s="158"/>
      <c r="F87" s="158"/>
      <c r="G87" s="158"/>
      <c r="H87" s="158"/>
      <c r="I87" s="158"/>
      <c r="J87" s="53"/>
      <c r="K87" s="208"/>
      <c r="L87" s="208"/>
      <c r="M87" s="208"/>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row>
    <row r="88" spans="1:72" ht="15.75" customHeight="1">
      <c r="A88" s="130"/>
      <c r="B88" s="130" t="str">
        <f>B50</f>
        <v>(Incorporated in Malaysia)</v>
      </c>
      <c r="C88" s="130"/>
      <c r="D88" s="130"/>
      <c r="E88" s="130"/>
      <c r="F88" s="130"/>
      <c r="G88" s="130"/>
      <c r="H88" s="130"/>
      <c r="I88" s="130"/>
      <c r="J88" s="46"/>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row>
    <row r="89" spans="1:72" ht="15.75" customHeight="1">
      <c r="A89" s="130"/>
      <c r="B89" s="130"/>
      <c r="C89" s="130"/>
      <c r="D89" s="130"/>
      <c r="E89" s="130"/>
      <c r="F89" s="130"/>
      <c r="G89" s="130"/>
      <c r="H89" s="130"/>
      <c r="I89" s="130"/>
      <c r="J89" s="46"/>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row>
    <row r="90" spans="1:72" ht="15.75" customHeight="1">
      <c r="A90" s="130"/>
      <c r="B90" s="130"/>
      <c r="C90" s="130"/>
      <c r="D90" s="130"/>
      <c r="E90" s="130"/>
      <c r="F90" s="130"/>
      <c r="G90" s="130"/>
      <c r="H90" s="130"/>
      <c r="I90" s="130"/>
      <c r="J90" s="46"/>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row>
    <row r="91" spans="2:72" ht="15.75" customHeight="1">
      <c r="B91" s="340" t="s">
        <v>68</v>
      </c>
      <c r="C91" s="134" t="s">
        <v>23</v>
      </c>
      <c r="J91" s="5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row>
    <row r="92" spans="10:72" ht="15.75" customHeight="1">
      <c r="J92" s="5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row>
    <row r="93" spans="2:72" ht="15.75" customHeight="1">
      <c r="B93" s="24"/>
      <c r="J93" s="5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row>
    <row r="94" spans="10:72" ht="15.75" customHeight="1">
      <c r="J94" s="5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row>
    <row r="95" spans="10:72" ht="15.75" customHeight="1">
      <c r="J95" s="5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row>
    <row r="96" spans="10:72" ht="15.75" customHeight="1">
      <c r="J96" s="5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row>
    <row r="97" spans="1:72" ht="15.75" customHeight="1">
      <c r="A97" s="130"/>
      <c r="B97" s="340" t="s">
        <v>69</v>
      </c>
      <c r="C97" s="142" t="s">
        <v>72</v>
      </c>
      <c r="D97" s="133"/>
      <c r="E97" s="133"/>
      <c r="F97" s="133"/>
      <c r="G97" s="133"/>
      <c r="H97" s="133"/>
      <c r="I97" s="133"/>
      <c r="J97" s="46"/>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row>
    <row r="98" spans="1:72" ht="15.75" customHeight="1">
      <c r="A98" s="130"/>
      <c r="B98" s="340"/>
      <c r="C98" s="134"/>
      <c r="D98" s="133"/>
      <c r="E98" s="133"/>
      <c r="F98" s="133"/>
      <c r="G98" s="133"/>
      <c r="H98" s="133"/>
      <c r="I98" s="133"/>
      <c r="J98" s="46"/>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row>
    <row r="99" spans="1:72" ht="15.75" customHeight="1">
      <c r="A99" s="130"/>
      <c r="B99" s="340"/>
      <c r="C99" s="135"/>
      <c r="D99" s="135"/>
      <c r="E99" s="135"/>
      <c r="F99" s="135"/>
      <c r="G99" s="135"/>
      <c r="H99" s="135"/>
      <c r="I99" s="135"/>
      <c r="J99" s="46"/>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row>
    <row r="100" spans="1:72" ht="15.75" customHeight="1">
      <c r="A100" s="130"/>
      <c r="B100" s="340"/>
      <c r="C100" s="135"/>
      <c r="D100" s="135"/>
      <c r="E100" s="135"/>
      <c r="F100" s="135"/>
      <c r="G100" s="135"/>
      <c r="H100" s="135"/>
      <c r="I100" s="135"/>
      <c r="J100" s="46"/>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row>
    <row r="101" spans="1:72" ht="15.75" customHeight="1">
      <c r="A101" s="130"/>
      <c r="B101" s="340"/>
      <c r="C101" s="135"/>
      <c r="D101" s="135"/>
      <c r="E101" s="135"/>
      <c r="F101" s="135"/>
      <c r="G101" s="135"/>
      <c r="H101" s="135"/>
      <c r="I101" s="135"/>
      <c r="J101" s="46"/>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row>
    <row r="102" spans="1:72" ht="15.75" customHeight="1">
      <c r="A102" s="130"/>
      <c r="B102" s="341" t="s">
        <v>70</v>
      </c>
      <c r="C102" s="142" t="s">
        <v>24</v>
      </c>
      <c r="D102" s="140"/>
      <c r="E102" s="140"/>
      <c r="F102" s="140"/>
      <c r="G102" s="140"/>
      <c r="H102" s="140"/>
      <c r="I102" s="140"/>
      <c r="J102" s="46"/>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row>
    <row r="103" spans="1:72" ht="15.75" customHeight="1">
      <c r="A103" s="130"/>
      <c r="B103" s="341"/>
      <c r="C103" s="142"/>
      <c r="D103" s="140"/>
      <c r="E103" s="140"/>
      <c r="F103" s="140"/>
      <c r="G103" s="140"/>
      <c r="H103" s="140"/>
      <c r="I103" s="140"/>
      <c r="J103" s="46"/>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row>
    <row r="104" spans="1:72" ht="15.75" customHeight="1">
      <c r="A104" s="130"/>
      <c r="B104" s="341"/>
      <c r="C104" s="144"/>
      <c r="D104" s="59"/>
      <c r="E104" s="59"/>
      <c r="F104" s="59"/>
      <c r="G104" s="59"/>
      <c r="H104" s="59"/>
      <c r="I104" s="59"/>
      <c r="J104" s="46"/>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row>
    <row r="105" spans="1:72" ht="15.75" customHeight="1">
      <c r="A105" s="130"/>
      <c r="B105" s="341"/>
      <c r="C105" s="144"/>
      <c r="D105" s="59"/>
      <c r="E105" s="59"/>
      <c r="F105" s="59"/>
      <c r="G105" s="59"/>
      <c r="H105" s="59"/>
      <c r="I105" s="59"/>
      <c r="J105" s="46"/>
      <c r="K105" s="24"/>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row>
    <row r="106" spans="1:72" ht="15.75" customHeight="1">
      <c r="A106" s="130"/>
      <c r="B106" s="341"/>
      <c r="D106" s="59"/>
      <c r="E106" s="59"/>
      <c r="F106" s="59"/>
      <c r="G106" s="59"/>
      <c r="H106" s="59"/>
      <c r="I106" s="143" t="s">
        <v>1</v>
      </c>
      <c r="J106" s="46"/>
      <c r="K106" s="24"/>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row>
    <row r="107" spans="1:72" ht="15.75" customHeight="1">
      <c r="A107" s="130"/>
      <c r="B107" s="341"/>
      <c r="C107" s="144" t="s">
        <v>116</v>
      </c>
      <c r="D107" s="59"/>
      <c r="E107" s="59"/>
      <c r="F107" s="59"/>
      <c r="G107" s="59"/>
      <c r="H107" s="59"/>
      <c r="I107" s="59"/>
      <c r="J107" s="46"/>
      <c r="K107" s="24"/>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row>
    <row r="108" spans="1:72" ht="15.75" customHeight="1">
      <c r="A108" s="130"/>
      <c r="B108" s="341"/>
      <c r="C108" s="144" t="s">
        <v>117</v>
      </c>
      <c r="D108" s="144"/>
      <c r="E108" s="144"/>
      <c r="F108" s="144"/>
      <c r="G108" s="144"/>
      <c r="H108" s="144"/>
      <c r="I108" s="144"/>
      <c r="J108" s="46"/>
      <c r="K108" s="24"/>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row>
    <row r="109" spans="1:72" ht="15.75" customHeight="1" thickBot="1">
      <c r="A109" s="130"/>
      <c r="B109" s="341"/>
      <c r="C109" s="144" t="s">
        <v>118</v>
      </c>
      <c r="D109" s="144"/>
      <c r="E109" s="144"/>
      <c r="F109" s="144"/>
      <c r="G109" s="144"/>
      <c r="H109" s="144"/>
      <c r="I109" s="355">
        <v>92297</v>
      </c>
      <c r="J109" s="46"/>
      <c r="K109" s="24"/>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row>
    <row r="110" spans="1:72" ht="15.75" customHeight="1">
      <c r="A110" s="130"/>
      <c r="B110" s="341"/>
      <c r="C110" s="144"/>
      <c r="D110" s="144"/>
      <c r="E110" s="144"/>
      <c r="F110" s="144"/>
      <c r="G110" s="144"/>
      <c r="H110" s="144"/>
      <c r="I110" s="197"/>
      <c r="J110" s="46"/>
      <c r="K110" s="24"/>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row>
    <row r="111" spans="1:72" ht="15.75" customHeight="1">
      <c r="A111" s="130"/>
      <c r="B111" s="341"/>
      <c r="C111" s="144"/>
      <c r="D111" s="144"/>
      <c r="E111" s="144"/>
      <c r="F111" s="144"/>
      <c r="G111" s="144"/>
      <c r="H111" s="144"/>
      <c r="I111" s="197"/>
      <c r="J111" s="46"/>
      <c r="K111" s="24"/>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row>
    <row r="112" spans="1:72" ht="15.75" customHeight="1">
      <c r="A112" s="130"/>
      <c r="B112" s="341"/>
      <c r="C112" s="356"/>
      <c r="D112" s="357"/>
      <c r="E112" s="358"/>
      <c r="F112" s="358"/>
      <c r="G112" s="358"/>
      <c r="H112" s="358"/>
      <c r="I112" s="358"/>
      <c r="J112" s="46"/>
      <c r="K112" s="24"/>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row>
    <row r="113" spans="1:72" ht="15.75" customHeight="1">
      <c r="A113" s="130"/>
      <c r="B113" s="141"/>
      <c r="C113" s="356"/>
      <c r="D113" s="357"/>
      <c r="E113" s="358"/>
      <c r="F113" s="358"/>
      <c r="G113" s="358"/>
      <c r="H113" s="358"/>
      <c r="I113" s="358"/>
      <c r="J113" s="46"/>
      <c r="K113" s="24"/>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row>
    <row r="114" spans="1:72" ht="15.75" customHeight="1">
      <c r="A114" s="130"/>
      <c r="B114" s="141"/>
      <c r="C114" s="358"/>
      <c r="D114" s="358"/>
      <c r="E114" s="358"/>
      <c r="F114" s="358"/>
      <c r="G114" s="358"/>
      <c r="H114" s="358"/>
      <c r="I114" s="358"/>
      <c r="J114" s="46"/>
      <c r="K114" s="24"/>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row>
    <row r="115" spans="1:11" ht="15.75" customHeight="1">
      <c r="A115" s="130"/>
      <c r="B115" s="141"/>
      <c r="C115" s="358"/>
      <c r="D115" s="358"/>
      <c r="E115" s="358"/>
      <c r="F115" s="358"/>
      <c r="G115" s="358"/>
      <c r="H115" s="358"/>
      <c r="I115" s="358"/>
      <c r="J115" s="46"/>
      <c r="K115" s="24"/>
    </row>
    <row r="116" spans="1:11" ht="15.75" customHeight="1">
      <c r="A116" s="130"/>
      <c r="B116" s="141"/>
      <c r="C116" s="358"/>
      <c r="D116" s="358"/>
      <c r="E116" s="358"/>
      <c r="F116" s="358"/>
      <c r="G116" s="358"/>
      <c r="H116" s="358"/>
      <c r="I116" s="358"/>
      <c r="J116" s="46"/>
      <c r="K116" s="24"/>
    </row>
    <row r="117" spans="1:11" ht="15.75" customHeight="1">
      <c r="A117" s="130"/>
      <c r="B117" s="141"/>
      <c r="C117" s="359"/>
      <c r="D117" s="359"/>
      <c r="E117" s="359"/>
      <c r="F117" s="359"/>
      <c r="G117" s="359"/>
      <c r="H117" s="359"/>
      <c r="I117" s="360"/>
      <c r="J117" s="46"/>
      <c r="K117" s="24"/>
    </row>
    <row r="118" spans="1:11" ht="15.75" customHeight="1">
      <c r="A118" s="130"/>
      <c r="B118" s="141"/>
      <c r="C118" s="359"/>
      <c r="D118" s="359"/>
      <c r="E118" s="359"/>
      <c r="F118" s="359"/>
      <c r="G118" s="359"/>
      <c r="H118" s="359"/>
      <c r="I118" s="361"/>
      <c r="J118" s="46"/>
      <c r="K118" s="24"/>
    </row>
    <row r="119" spans="1:11" ht="15.75" customHeight="1">
      <c r="A119" s="130"/>
      <c r="B119" s="141"/>
      <c r="C119" s="359"/>
      <c r="D119" s="359"/>
      <c r="E119" s="359"/>
      <c r="F119" s="359"/>
      <c r="G119" s="359"/>
      <c r="H119" s="359"/>
      <c r="I119" s="190"/>
      <c r="J119" s="46"/>
      <c r="K119" s="24"/>
    </row>
    <row r="120" spans="1:11" ht="15.75" customHeight="1">
      <c r="A120" s="130"/>
      <c r="B120" s="141"/>
      <c r="C120" s="144"/>
      <c r="D120" s="144"/>
      <c r="E120" s="144"/>
      <c r="F120" s="144"/>
      <c r="G120" s="144"/>
      <c r="H120" s="144"/>
      <c r="I120" s="190"/>
      <c r="J120" s="46"/>
      <c r="K120" s="24"/>
    </row>
    <row r="121" spans="1:11" ht="15.75" customHeight="1">
      <c r="A121" s="130"/>
      <c r="B121" s="341"/>
      <c r="C121" s="134"/>
      <c r="D121" s="144"/>
      <c r="E121" s="144"/>
      <c r="F121" s="144"/>
      <c r="G121" s="144"/>
      <c r="H121" s="144"/>
      <c r="I121" s="190"/>
      <c r="J121" s="46"/>
      <c r="K121" s="24"/>
    </row>
    <row r="122" spans="1:11" ht="15.75" customHeight="1">
      <c r="A122" s="130"/>
      <c r="B122" s="341"/>
      <c r="C122" s="144"/>
      <c r="D122" s="144"/>
      <c r="E122" s="144"/>
      <c r="F122" s="144"/>
      <c r="G122" s="144"/>
      <c r="H122" s="144"/>
      <c r="I122" s="190"/>
      <c r="J122" s="46"/>
      <c r="K122" s="24"/>
    </row>
    <row r="123" spans="1:11" ht="15.75" customHeight="1">
      <c r="A123" s="130"/>
      <c r="B123" s="341"/>
      <c r="C123" s="144"/>
      <c r="D123" s="144"/>
      <c r="E123" s="144"/>
      <c r="F123" s="144"/>
      <c r="G123" s="144"/>
      <c r="H123" s="144"/>
      <c r="I123" s="190"/>
      <c r="J123" s="46"/>
      <c r="K123" s="24"/>
    </row>
    <row r="124" spans="1:11" ht="15.75" customHeight="1">
      <c r="A124" s="130"/>
      <c r="B124" s="341"/>
      <c r="C124" s="144"/>
      <c r="D124" s="144"/>
      <c r="E124" s="144"/>
      <c r="F124" s="144"/>
      <c r="G124" s="144"/>
      <c r="H124" s="144"/>
      <c r="I124" s="190"/>
      <c r="J124" s="46"/>
      <c r="K124" s="24"/>
    </row>
    <row r="125" spans="1:11" ht="15.75" customHeight="1">
      <c r="A125" s="130"/>
      <c r="B125" s="341"/>
      <c r="C125" s="144"/>
      <c r="D125" s="144"/>
      <c r="E125" s="144"/>
      <c r="F125" s="144"/>
      <c r="G125" s="144"/>
      <c r="H125" s="144"/>
      <c r="I125" s="190"/>
      <c r="J125" s="46"/>
      <c r="K125" s="24"/>
    </row>
    <row r="126" spans="1:11" ht="15.75" customHeight="1">
      <c r="A126" s="130"/>
      <c r="B126" s="341"/>
      <c r="C126" s="144"/>
      <c r="D126" s="144"/>
      <c r="E126" s="144"/>
      <c r="F126" s="144"/>
      <c r="G126" s="144"/>
      <c r="H126" s="144"/>
      <c r="I126" s="190"/>
      <c r="J126" s="46"/>
      <c r="K126" s="24"/>
    </row>
    <row r="127" spans="1:11" ht="15.75" customHeight="1">
      <c r="A127" s="130"/>
      <c r="B127" s="341"/>
      <c r="C127" s="144"/>
      <c r="D127" s="144"/>
      <c r="E127" s="144"/>
      <c r="F127" s="144"/>
      <c r="G127" s="144"/>
      <c r="H127" s="144"/>
      <c r="I127" s="190"/>
      <c r="J127" s="46"/>
      <c r="K127" s="24"/>
    </row>
    <row r="128" spans="1:11" ht="15.75" customHeight="1">
      <c r="A128" s="130"/>
      <c r="B128" s="341"/>
      <c r="C128" s="134"/>
      <c r="D128" s="144"/>
      <c r="E128" s="144"/>
      <c r="F128" s="144"/>
      <c r="G128" s="144"/>
      <c r="H128" s="144"/>
      <c r="I128" s="190"/>
      <c r="J128" s="46"/>
      <c r="K128" s="24"/>
    </row>
    <row r="129" spans="1:11" ht="15.75" customHeight="1">
      <c r="A129" s="130"/>
      <c r="B129" s="141"/>
      <c r="C129" s="144"/>
      <c r="D129" s="144"/>
      <c r="E129" s="144"/>
      <c r="F129" s="144"/>
      <c r="G129" s="144"/>
      <c r="H129" s="144"/>
      <c r="I129" s="190"/>
      <c r="J129" s="46"/>
      <c r="K129" s="24"/>
    </row>
    <row r="130" spans="1:11" ht="15.75" customHeight="1">
      <c r="A130" s="130"/>
      <c r="B130" s="141"/>
      <c r="C130" s="144"/>
      <c r="D130" s="144"/>
      <c r="E130" s="144"/>
      <c r="F130" s="144"/>
      <c r="G130" s="144"/>
      <c r="H130" s="144"/>
      <c r="I130" s="190"/>
      <c r="J130" s="46"/>
      <c r="K130" s="24"/>
    </row>
    <row r="131" spans="1:11" ht="15.75" customHeight="1">
      <c r="A131" s="130"/>
      <c r="B131" s="141"/>
      <c r="C131" s="144"/>
      <c r="D131" s="144"/>
      <c r="E131" s="144"/>
      <c r="F131" s="144"/>
      <c r="G131" s="144"/>
      <c r="H131" s="144"/>
      <c r="I131" s="190"/>
      <c r="J131" s="46"/>
      <c r="K131" s="24"/>
    </row>
    <row r="132" spans="1:11" ht="15.75" customHeight="1">
      <c r="A132" s="130"/>
      <c r="B132" s="141"/>
      <c r="C132" s="144"/>
      <c r="D132" s="144"/>
      <c r="E132" s="144"/>
      <c r="F132" s="144"/>
      <c r="G132" s="144"/>
      <c r="H132" s="144"/>
      <c r="I132" s="190"/>
      <c r="J132" s="46"/>
      <c r="K132" s="24"/>
    </row>
    <row r="133" spans="1:11" ht="15.75" customHeight="1">
      <c r="A133" s="130"/>
      <c r="B133" s="141"/>
      <c r="C133" s="144"/>
      <c r="D133" s="144"/>
      <c r="E133" s="144"/>
      <c r="F133" s="144"/>
      <c r="G133" s="144"/>
      <c r="H133" s="144"/>
      <c r="I133" s="190"/>
      <c r="J133" s="46"/>
      <c r="K133" s="24"/>
    </row>
    <row r="134" spans="1:11" ht="15.75" customHeight="1">
      <c r="A134" s="130"/>
      <c r="B134" s="48" t="s">
        <v>159</v>
      </c>
      <c r="C134" s="130"/>
      <c r="D134" s="130"/>
      <c r="E134" s="130"/>
      <c r="F134" s="130"/>
      <c r="G134" s="130"/>
      <c r="H134" s="130"/>
      <c r="I134" s="130"/>
      <c r="J134" s="45"/>
      <c r="K134" s="24"/>
    </row>
    <row r="135" spans="1:11" ht="15.75" customHeight="1">
      <c r="A135" s="145"/>
      <c r="B135" s="130" t="str">
        <f>B88</f>
        <v>(Incorporated in Malaysia)</v>
      </c>
      <c r="C135" s="130"/>
      <c r="D135" s="130"/>
      <c r="E135" s="130"/>
      <c r="F135" s="130"/>
      <c r="G135" s="130"/>
      <c r="H135" s="130"/>
      <c r="I135" s="130"/>
      <c r="J135" s="45"/>
      <c r="K135" s="24"/>
    </row>
    <row r="136" spans="1:11" ht="15.75" customHeight="1">
      <c r="A136" s="145"/>
      <c r="B136" s="130"/>
      <c r="C136" s="130"/>
      <c r="D136" s="130"/>
      <c r="E136" s="130"/>
      <c r="F136" s="130"/>
      <c r="G136" s="130"/>
      <c r="H136" s="130"/>
      <c r="I136" s="130"/>
      <c r="J136" s="45"/>
      <c r="K136" s="24"/>
    </row>
    <row r="137" spans="1:11" ht="15.75" customHeight="1" thickBot="1">
      <c r="A137" s="145"/>
      <c r="B137" s="146"/>
      <c r="C137" s="146"/>
      <c r="D137" s="146"/>
      <c r="E137" s="146"/>
      <c r="F137" s="146"/>
      <c r="G137" s="146"/>
      <c r="H137" s="146"/>
      <c r="I137" s="146"/>
      <c r="J137" s="45"/>
      <c r="K137" s="24"/>
    </row>
    <row r="138" spans="1:11" ht="15.75" customHeight="1">
      <c r="A138" s="145"/>
      <c r="B138" s="147" t="s">
        <v>44</v>
      </c>
      <c r="C138" s="148"/>
      <c r="D138" s="149"/>
      <c r="E138" s="149"/>
      <c r="F138" s="149"/>
      <c r="G138" s="149"/>
      <c r="H138" s="149"/>
      <c r="I138" s="149"/>
      <c r="J138" s="45"/>
      <c r="K138" s="24"/>
    </row>
    <row r="139" spans="1:11" ht="15.75" customHeight="1" thickBot="1">
      <c r="A139" s="145"/>
      <c r="B139" s="150" t="s">
        <v>45</v>
      </c>
      <c r="C139" s="151"/>
      <c r="D139" s="152"/>
      <c r="E139" s="152"/>
      <c r="F139" s="152"/>
      <c r="G139" s="152"/>
      <c r="H139" s="152"/>
      <c r="I139" s="152"/>
      <c r="J139" s="52"/>
      <c r="K139" s="24"/>
    </row>
    <row r="140" spans="1:11" ht="15.75" customHeight="1">
      <c r="A140" s="145"/>
      <c r="B140" s="153"/>
      <c r="C140" s="154"/>
      <c r="D140" s="137"/>
      <c r="E140" s="137"/>
      <c r="F140" s="137"/>
      <c r="G140" s="137"/>
      <c r="H140" s="137"/>
      <c r="I140" s="137"/>
      <c r="J140" s="52"/>
      <c r="K140" s="24"/>
    </row>
    <row r="141" spans="1:11" ht="15.75" customHeight="1">
      <c r="A141" s="130"/>
      <c r="B141" s="341" t="s">
        <v>59</v>
      </c>
      <c r="C141" s="156" t="s">
        <v>25</v>
      </c>
      <c r="D141" s="157"/>
      <c r="E141" s="157"/>
      <c r="F141" s="157"/>
      <c r="G141" s="157"/>
      <c r="H141" s="157"/>
      <c r="I141" s="157"/>
      <c r="J141" s="52"/>
      <c r="K141" s="24"/>
    </row>
    <row r="142" spans="1:11" ht="15.75" customHeight="1">
      <c r="A142" s="130"/>
      <c r="B142" s="341"/>
      <c r="C142" s="156"/>
      <c r="D142" s="157"/>
      <c r="E142" s="157"/>
      <c r="F142" s="157"/>
      <c r="G142" s="157"/>
      <c r="H142" s="157"/>
      <c r="I142" s="157"/>
      <c r="J142" s="52"/>
      <c r="K142" s="24"/>
    </row>
    <row r="143" spans="1:14" ht="15.75" customHeight="1">
      <c r="A143" s="158"/>
      <c r="B143" s="341"/>
      <c r="C143" s="156"/>
      <c r="D143" s="157"/>
      <c r="E143" s="157"/>
      <c r="F143" s="157"/>
      <c r="G143" s="157"/>
      <c r="H143" s="157"/>
      <c r="I143" s="157"/>
      <c r="J143" s="206"/>
      <c r="K143" s="25"/>
      <c r="L143" s="26"/>
      <c r="M143" s="26"/>
      <c r="N143" s="26"/>
    </row>
    <row r="144" spans="1:14" ht="15.75" customHeight="1">
      <c r="A144" s="158"/>
      <c r="B144" s="341"/>
      <c r="C144" s="156"/>
      <c r="D144" s="157"/>
      <c r="E144" s="157"/>
      <c r="F144" s="157"/>
      <c r="G144" s="157"/>
      <c r="H144" s="157"/>
      <c r="I144" s="157"/>
      <c r="J144" s="206"/>
      <c r="K144" s="25"/>
      <c r="L144" s="26"/>
      <c r="M144" s="26"/>
      <c r="N144" s="26"/>
    </row>
    <row r="145" spans="1:14" ht="15.75" customHeight="1">
      <c r="A145" s="158"/>
      <c r="B145" s="341"/>
      <c r="C145" s="156"/>
      <c r="D145" s="157"/>
      <c r="E145" s="157"/>
      <c r="F145" s="157"/>
      <c r="G145" s="157"/>
      <c r="H145" s="157"/>
      <c r="I145" s="157"/>
      <c r="J145" s="206"/>
      <c r="K145" s="25"/>
      <c r="L145" s="26"/>
      <c r="M145" s="26"/>
      <c r="N145" s="26"/>
    </row>
    <row r="146" spans="1:14" ht="15.75" customHeight="1">
      <c r="A146" s="158"/>
      <c r="B146" s="341"/>
      <c r="C146" s="156"/>
      <c r="D146" s="157"/>
      <c r="E146" s="157"/>
      <c r="F146" s="157"/>
      <c r="G146" s="157"/>
      <c r="H146" s="157"/>
      <c r="I146" s="157"/>
      <c r="J146" s="206"/>
      <c r="K146" s="25"/>
      <c r="L146" s="26"/>
      <c r="M146" s="26"/>
      <c r="N146" s="26"/>
    </row>
    <row r="147" spans="1:14" ht="15.75" customHeight="1">
      <c r="A147" s="158"/>
      <c r="B147" s="341"/>
      <c r="C147" s="156"/>
      <c r="D147" s="157"/>
      <c r="E147" s="157"/>
      <c r="F147" s="157"/>
      <c r="G147" s="157"/>
      <c r="H147" s="157"/>
      <c r="I147" s="157"/>
      <c r="J147" s="206"/>
      <c r="K147" s="25"/>
      <c r="L147" s="26"/>
      <c r="M147" s="26"/>
      <c r="N147" s="26"/>
    </row>
    <row r="148" spans="1:14" ht="15.75" customHeight="1">
      <c r="A148" s="158"/>
      <c r="B148" s="341" t="s">
        <v>60</v>
      </c>
      <c r="C148" s="192" t="s">
        <v>135</v>
      </c>
      <c r="D148" s="158"/>
      <c r="E148" s="158"/>
      <c r="F148" s="158"/>
      <c r="G148" s="158"/>
      <c r="H148" s="158"/>
      <c r="I148" s="158"/>
      <c r="J148" s="54"/>
      <c r="K148" s="25"/>
      <c r="L148" s="26"/>
      <c r="M148" s="26"/>
      <c r="N148" s="26"/>
    </row>
    <row r="149" spans="1:11" ht="15.75" customHeight="1">
      <c r="A149" s="158"/>
      <c r="B149" s="341"/>
      <c r="C149" s="193"/>
      <c r="D149" s="194"/>
      <c r="E149" s="194"/>
      <c r="F149" s="195"/>
      <c r="G149" s="195"/>
      <c r="H149" s="159"/>
      <c r="I149" s="194"/>
      <c r="J149" s="45"/>
      <c r="K149" s="24"/>
    </row>
    <row r="150" spans="1:13" ht="15.75" customHeight="1">
      <c r="A150" s="158"/>
      <c r="B150" s="341"/>
      <c r="C150" s="193"/>
      <c r="D150" s="194"/>
      <c r="E150" s="194"/>
      <c r="F150" s="195"/>
      <c r="G150" s="195"/>
      <c r="H150" s="159"/>
      <c r="I150" s="194"/>
      <c r="J150" s="55"/>
      <c r="K150" s="25"/>
      <c r="L150" s="26"/>
      <c r="M150" s="26"/>
    </row>
    <row r="151" spans="1:13" ht="15.75" customHeight="1">
      <c r="A151" s="158"/>
      <c r="B151" s="341"/>
      <c r="C151" s="193"/>
      <c r="D151" s="194"/>
      <c r="E151" s="194"/>
      <c r="F151" s="195"/>
      <c r="G151" s="195"/>
      <c r="H151" s="159"/>
      <c r="I151" s="194"/>
      <c r="J151" s="55"/>
      <c r="K151" s="25"/>
      <c r="L151" s="26"/>
      <c r="M151" s="26"/>
    </row>
    <row r="152" spans="1:13" ht="15.75" customHeight="1">
      <c r="A152" s="158"/>
      <c r="B152" s="341"/>
      <c r="C152" s="193"/>
      <c r="D152" s="194"/>
      <c r="E152" s="194"/>
      <c r="F152" s="195"/>
      <c r="G152" s="195"/>
      <c r="H152" s="159"/>
      <c r="I152" s="194"/>
      <c r="J152" s="55"/>
      <c r="K152" s="25"/>
      <c r="L152" s="26"/>
      <c r="M152" s="26"/>
    </row>
    <row r="153" spans="1:13" ht="15.75" customHeight="1">
      <c r="A153" s="158"/>
      <c r="B153" s="341"/>
      <c r="C153" s="193"/>
      <c r="D153" s="194"/>
      <c r="E153" s="194"/>
      <c r="F153" s="195"/>
      <c r="G153" s="195"/>
      <c r="H153" s="159"/>
      <c r="I153" s="194"/>
      <c r="J153" s="55"/>
      <c r="K153" s="25"/>
      <c r="L153" s="26"/>
      <c r="M153" s="26"/>
    </row>
    <row r="154" spans="1:13" ht="15.75" customHeight="1">
      <c r="A154" s="158"/>
      <c r="B154" s="341"/>
      <c r="C154" s="193"/>
      <c r="D154" s="194"/>
      <c r="E154" s="194"/>
      <c r="F154" s="195"/>
      <c r="G154" s="195"/>
      <c r="H154" s="159"/>
      <c r="I154" s="194"/>
      <c r="J154" s="55"/>
      <c r="K154" s="25"/>
      <c r="L154" s="26"/>
      <c r="M154" s="26"/>
    </row>
    <row r="155" spans="1:13" ht="15.75" customHeight="1">
      <c r="A155" s="158"/>
      <c r="B155" s="341"/>
      <c r="C155" s="193"/>
      <c r="D155" s="194"/>
      <c r="E155" s="194"/>
      <c r="F155" s="195"/>
      <c r="G155" s="195"/>
      <c r="H155" s="159"/>
      <c r="I155" s="194"/>
      <c r="J155" s="55"/>
      <c r="K155" s="25"/>
      <c r="L155" s="26"/>
      <c r="M155" s="26"/>
    </row>
    <row r="156" spans="1:13" ht="15.75" customHeight="1">
      <c r="A156" s="158"/>
      <c r="B156" s="341"/>
      <c r="C156" s="193"/>
      <c r="D156" s="194"/>
      <c r="E156" s="194"/>
      <c r="F156" s="195"/>
      <c r="G156" s="195"/>
      <c r="H156" s="159"/>
      <c r="I156" s="194"/>
      <c r="J156" s="55"/>
      <c r="K156" s="25"/>
      <c r="L156" s="26"/>
      <c r="M156" s="26"/>
    </row>
    <row r="157" spans="1:13" ht="15.75" customHeight="1">
      <c r="A157" s="158"/>
      <c r="B157" s="341"/>
      <c r="C157" s="193"/>
      <c r="D157" s="194"/>
      <c r="E157" s="194"/>
      <c r="F157" s="195"/>
      <c r="G157" s="195"/>
      <c r="H157" s="159"/>
      <c r="I157" s="194"/>
      <c r="J157" s="55"/>
      <c r="K157" s="25"/>
      <c r="L157" s="26"/>
      <c r="M157" s="26"/>
    </row>
    <row r="158" spans="1:11" ht="15.75" customHeight="1">
      <c r="A158" s="130"/>
      <c r="B158" s="340" t="s">
        <v>61</v>
      </c>
      <c r="C158" s="156" t="s">
        <v>26</v>
      </c>
      <c r="D158" s="137"/>
      <c r="E158" s="137"/>
      <c r="F158" s="137"/>
      <c r="G158" s="137"/>
      <c r="H158" s="137"/>
      <c r="I158" s="137"/>
      <c r="J158" s="46"/>
      <c r="K158" s="24"/>
    </row>
    <row r="159" spans="1:11" ht="15.75" customHeight="1">
      <c r="A159" s="158"/>
      <c r="B159" s="155"/>
      <c r="C159" s="156"/>
      <c r="D159" s="157"/>
      <c r="E159" s="157"/>
      <c r="F159" s="157"/>
      <c r="G159" s="157"/>
      <c r="H159" s="157"/>
      <c r="I159" s="157"/>
      <c r="J159" s="45"/>
      <c r="K159" s="24"/>
    </row>
    <row r="160" spans="1:11" ht="15.75" customHeight="1">
      <c r="A160" s="158"/>
      <c r="B160" s="155"/>
      <c r="C160" s="156"/>
      <c r="D160" s="157"/>
      <c r="E160" s="157"/>
      <c r="F160" s="157"/>
      <c r="G160" s="157"/>
      <c r="H160" s="157"/>
      <c r="I160" s="157"/>
      <c r="J160" s="45"/>
      <c r="K160" s="24"/>
    </row>
    <row r="161" spans="1:11" ht="15.75" customHeight="1">
      <c r="A161" s="158"/>
      <c r="B161" s="155"/>
      <c r="C161" s="156"/>
      <c r="D161" s="157"/>
      <c r="E161" s="157"/>
      <c r="F161" s="157"/>
      <c r="G161" s="157"/>
      <c r="H161" s="157"/>
      <c r="I161" s="157"/>
      <c r="J161" s="45"/>
      <c r="K161" s="24"/>
    </row>
    <row r="162" spans="1:11" ht="15.75" customHeight="1">
      <c r="A162" s="158"/>
      <c r="B162" s="155"/>
      <c r="C162" s="156"/>
      <c r="D162" s="157"/>
      <c r="E162" s="157"/>
      <c r="F162" s="157"/>
      <c r="G162" s="157"/>
      <c r="H162" s="157"/>
      <c r="I162" s="157"/>
      <c r="J162" s="46"/>
      <c r="K162" s="24"/>
    </row>
    <row r="163" spans="1:11" ht="15.75" customHeight="1">
      <c r="A163" s="158"/>
      <c r="B163" s="155"/>
      <c r="C163" s="156"/>
      <c r="D163" s="157"/>
      <c r="E163" s="157"/>
      <c r="F163" s="157"/>
      <c r="G163" s="157"/>
      <c r="H163" s="157"/>
      <c r="I163" s="157"/>
      <c r="J163" s="46"/>
      <c r="K163" s="24"/>
    </row>
    <row r="164" spans="1:11" ht="15.75" customHeight="1">
      <c r="A164" s="158"/>
      <c r="B164" s="155"/>
      <c r="C164" s="156"/>
      <c r="D164" s="157"/>
      <c r="E164" s="157"/>
      <c r="F164" s="157"/>
      <c r="G164" s="157"/>
      <c r="H164" s="157"/>
      <c r="I164" s="157"/>
      <c r="J164" s="46"/>
      <c r="K164" s="24"/>
    </row>
    <row r="165" spans="1:11" ht="15.75" customHeight="1">
      <c r="A165" s="158"/>
      <c r="B165" s="155"/>
      <c r="C165" s="156"/>
      <c r="D165" s="157"/>
      <c r="E165" s="157"/>
      <c r="F165" s="157"/>
      <c r="G165" s="157"/>
      <c r="H165" s="157"/>
      <c r="I165" s="157"/>
      <c r="J165" s="46"/>
      <c r="K165" s="24"/>
    </row>
    <row r="166" spans="1:11" ht="15.75" customHeight="1">
      <c r="A166" s="158"/>
      <c r="B166" s="155"/>
      <c r="C166" s="156"/>
      <c r="D166" s="157"/>
      <c r="E166" s="157"/>
      <c r="F166" s="157"/>
      <c r="G166" s="157"/>
      <c r="H166" s="157"/>
      <c r="I166" s="157"/>
      <c r="J166" s="46"/>
      <c r="K166" s="24"/>
    </row>
    <row r="167" spans="1:11" ht="15.75" customHeight="1">
      <c r="A167" s="158"/>
      <c r="B167" s="155"/>
      <c r="C167" s="156"/>
      <c r="D167" s="157"/>
      <c r="E167" s="157"/>
      <c r="F167" s="157"/>
      <c r="G167" s="157"/>
      <c r="H167" s="157"/>
      <c r="I167" s="157"/>
      <c r="J167" s="46"/>
      <c r="K167" s="24"/>
    </row>
    <row r="168" spans="1:11" ht="15.75" customHeight="1">
      <c r="A168" s="158"/>
      <c r="B168" s="155"/>
      <c r="C168" s="156"/>
      <c r="D168" s="157"/>
      <c r="E168" s="157"/>
      <c r="F168" s="157"/>
      <c r="G168" s="157"/>
      <c r="H168" s="157"/>
      <c r="I168" s="157"/>
      <c r="J168" s="46"/>
      <c r="K168" s="24"/>
    </row>
    <row r="169" spans="1:11" ht="15.75" customHeight="1">
      <c r="A169" s="158"/>
      <c r="B169" s="155"/>
      <c r="C169" s="156"/>
      <c r="D169" s="157"/>
      <c r="E169" s="157"/>
      <c r="F169" s="157"/>
      <c r="G169" s="157"/>
      <c r="H169" s="157"/>
      <c r="I169" s="157"/>
      <c r="J169" s="46"/>
      <c r="K169" s="24"/>
    </row>
    <row r="170" spans="1:11" ht="15.75" customHeight="1">
      <c r="A170" s="158"/>
      <c r="B170" s="155"/>
      <c r="C170" s="156"/>
      <c r="D170" s="157"/>
      <c r="E170" s="157"/>
      <c r="F170" s="157"/>
      <c r="G170" s="157"/>
      <c r="H170" s="157"/>
      <c r="I170" s="157"/>
      <c r="J170" s="46"/>
      <c r="K170" s="24"/>
    </row>
    <row r="171" spans="1:11" ht="15.75" customHeight="1">
      <c r="A171" s="158"/>
      <c r="B171" s="155"/>
      <c r="C171" s="156"/>
      <c r="D171" s="157"/>
      <c r="E171" s="157"/>
      <c r="F171" s="157"/>
      <c r="G171" s="157"/>
      <c r="H171" s="157"/>
      <c r="I171" s="157"/>
      <c r="J171" s="46"/>
      <c r="K171" s="24"/>
    </row>
    <row r="172" spans="1:11" ht="15.75" customHeight="1">
      <c r="A172" s="158"/>
      <c r="B172" s="155"/>
      <c r="C172" s="156"/>
      <c r="D172" s="157"/>
      <c r="E172" s="157"/>
      <c r="F172" s="157"/>
      <c r="G172" s="157"/>
      <c r="H172" s="157"/>
      <c r="I172" s="157"/>
      <c r="J172" s="46"/>
      <c r="K172" s="24"/>
    </row>
    <row r="173" spans="1:12" ht="15.75" customHeight="1">
      <c r="A173" s="130"/>
      <c r="D173" s="137"/>
      <c r="E173" s="137"/>
      <c r="F173" s="137"/>
      <c r="G173" s="137"/>
      <c r="H173" s="137"/>
      <c r="I173" s="137"/>
      <c r="J173" s="68"/>
      <c r="K173" s="69"/>
      <c r="L173" s="68"/>
    </row>
    <row r="174" spans="1:11" ht="15.75" customHeight="1">
      <c r="A174" s="130"/>
      <c r="B174" s="131"/>
      <c r="C174" s="136"/>
      <c r="D174" s="137"/>
      <c r="E174" s="137"/>
      <c r="F174" s="137"/>
      <c r="G174" s="137"/>
      <c r="H174" s="137"/>
      <c r="I174" s="137"/>
      <c r="K174" s="24"/>
    </row>
    <row r="175" spans="1:11" ht="15.75" customHeight="1">
      <c r="A175" s="130"/>
      <c r="B175" s="131"/>
      <c r="C175" s="154"/>
      <c r="D175" s="137"/>
      <c r="E175" s="137"/>
      <c r="F175" s="137"/>
      <c r="G175" s="137"/>
      <c r="H175" s="137"/>
      <c r="I175" s="137"/>
      <c r="K175" s="24"/>
    </row>
    <row r="176" spans="1:11" ht="15.75" customHeight="1">
      <c r="A176" s="130"/>
      <c r="B176" s="131"/>
      <c r="C176" s="136"/>
      <c r="D176" s="137"/>
      <c r="E176" s="137"/>
      <c r="F176" s="137"/>
      <c r="G176" s="137"/>
      <c r="H176" s="137"/>
      <c r="I176" s="137"/>
      <c r="K176" s="24"/>
    </row>
    <row r="177" spans="1:11" ht="15.75" customHeight="1">
      <c r="A177" s="130"/>
      <c r="B177" s="131"/>
      <c r="C177" s="136"/>
      <c r="D177" s="137"/>
      <c r="E177" s="137"/>
      <c r="F177" s="137"/>
      <c r="G177" s="137"/>
      <c r="H177" s="137"/>
      <c r="I177" s="137"/>
      <c r="K177" s="24"/>
    </row>
    <row r="178" spans="1:11" ht="15.75" customHeight="1">
      <c r="A178" s="130"/>
      <c r="B178" s="48" t="s">
        <v>159</v>
      </c>
      <c r="C178" s="130"/>
      <c r="D178" s="137"/>
      <c r="E178" s="137"/>
      <c r="F178" s="137"/>
      <c r="G178" s="137"/>
      <c r="H178" s="137"/>
      <c r="I178" s="137"/>
      <c r="K178" s="24"/>
    </row>
    <row r="179" spans="1:11" ht="15.75" customHeight="1">
      <c r="A179" s="130"/>
      <c r="B179" s="130" t="str">
        <f>B135</f>
        <v>(Incorporated in Malaysia)</v>
      </c>
      <c r="C179" s="130"/>
      <c r="D179" s="137"/>
      <c r="E179" s="137"/>
      <c r="F179" s="137"/>
      <c r="G179" s="137"/>
      <c r="H179" s="137"/>
      <c r="I179" s="137"/>
      <c r="K179" s="24"/>
    </row>
    <row r="180" spans="1:11" ht="15.75" customHeight="1">
      <c r="A180" s="130"/>
      <c r="B180" s="131"/>
      <c r="C180" s="136"/>
      <c r="D180" s="137"/>
      <c r="E180" s="137"/>
      <c r="F180" s="137"/>
      <c r="G180" s="137"/>
      <c r="H180" s="137"/>
      <c r="I180" s="137"/>
      <c r="K180" s="24"/>
    </row>
    <row r="181" spans="1:11" ht="15.75" customHeight="1">
      <c r="A181" s="130"/>
      <c r="B181" s="131"/>
      <c r="C181" s="136"/>
      <c r="D181" s="137"/>
      <c r="E181" s="137"/>
      <c r="F181" s="137"/>
      <c r="G181" s="137"/>
      <c r="H181" s="137"/>
      <c r="I181" s="137"/>
      <c r="K181" s="24"/>
    </row>
    <row r="182" spans="1:11" ht="15.75" customHeight="1">
      <c r="A182" s="130"/>
      <c r="B182" s="340" t="s">
        <v>62</v>
      </c>
      <c r="C182" s="136" t="s">
        <v>144</v>
      </c>
      <c r="D182" s="137"/>
      <c r="E182" s="137"/>
      <c r="F182" s="137"/>
      <c r="G182" s="137"/>
      <c r="H182" s="137"/>
      <c r="I182" s="137"/>
      <c r="K182" s="24"/>
    </row>
    <row r="183" spans="1:11" ht="15.75" customHeight="1">
      <c r="A183" s="130"/>
      <c r="B183" s="340"/>
      <c r="C183" s="136"/>
      <c r="D183" s="137"/>
      <c r="E183" s="137"/>
      <c r="F183" s="137"/>
      <c r="G183" s="137"/>
      <c r="H183" s="137"/>
      <c r="I183" s="137"/>
      <c r="K183" s="24"/>
    </row>
    <row r="184" spans="1:11" ht="15.75" customHeight="1">
      <c r="A184" s="130"/>
      <c r="B184" s="340"/>
      <c r="C184" s="136"/>
      <c r="D184" s="137"/>
      <c r="E184" s="137"/>
      <c r="F184" s="137"/>
      <c r="G184" s="137"/>
      <c r="H184" s="137"/>
      <c r="I184" s="137"/>
      <c r="K184" s="24"/>
    </row>
    <row r="185" spans="1:11" ht="15.75" customHeight="1">
      <c r="A185" s="130"/>
      <c r="B185" s="340"/>
      <c r="C185" s="136"/>
      <c r="D185" s="137"/>
      <c r="E185" s="137"/>
      <c r="F185" s="137"/>
      <c r="G185" s="137"/>
      <c r="H185" s="137"/>
      <c r="I185" s="137"/>
      <c r="K185" s="24"/>
    </row>
    <row r="186" spans="1:11" ht="15.75" customHeight="1">
      <c r="A186" s="130"/>
      <c r="B186" s="340"/>
      <c r="C186" s="136"/>
      <c r="D186" s="137"/>
      <c r="E186" s="137"/>
      <c r="F186" s="137"/>
      <c r="G186" s="137"/>
      <c r="H186" s="137"/>
      <c r="I186" s="137"/>
      <c r="K186" s="24"/>
    </row>
    <row r="187" spans="1:11" ht="15.75" customHeight="1">
      <c r="A187" s="130"/>
      <c r="B187" s="340" t="s">
        <v>63</v>
      </c>
      <c r="C187" s="132" t="s">
        <v>12</v>
      </c>
      <c r="D187" s="130"/>
      <c r="E187" s="130"/>
      <c r="F187" s="130"/>
      <c r="G187" s="130"/>
      <c r="H187" s="130"/>
      <c r="I187" s="130"/>
      <c r="J187" s="51"/>
      <c r="K187" s="24"/>
    </row>
    <row r="188" spans="1:11" ht="15.75" customHeight="1">
      <c r="A188" s="130"/>
      <c r="B188" s="130"/>
      <c r="C188" s="132"/>
      <c r="D188" s="130"/>
      <c r="E188" s="130"/>
      <c r="F188" s="130"/>
      <c r="G188" s="130"/>
      <c r="H188" s="314" t="s">
        <v>9</v>
      </c>
      <c r="I188" s="314" t="s">
        <v>9</v>
      </c>
      <c r="J188" s="51"/>
      <c r="K188" s="24"/>
    </row>
    <row r="189" spans="1:10" ht="15.75" customHeight="1">
      <c r="A189" s="130"/>
      <c r="B189" s="131"/>
      <c r="C189" s="154"/>
      <c r="D189" s="130"/>
      <c r="H189" s="314" t="s">
        <v>114</v>
      </c>
      <c r="I189" s="314" t="s">
        <v>34</v>
      </c>
      <c r="J189" s="24"/>
    </row>
    <row r="190" spans="1:9" ht="15.75" customHeight="1">
      <c r="A190" s="130"/>
      <c r="B190" s="160"/>
      <c r="C190" s="154"/>
      <c r="D190" s="154"/>
      <c r="H190" s="302" t="s">
        <v>190</v>
      </c>
      <c r="I190" s="302" t="s">
        <v>189</v>
      </c>
    </row>
    <row r="191" spans="1:9" ht="15.75" customHeight="1">
      <c r="A191" s="130"/>
      <c r="B191" s="131"/>
      <c r="C191" s="154"/>
      <c r="D191" s="154"/>
      <c r="H191" s="189" t="s">
        <v>1</v>
      </c>
      <c r="I191" s="189" t="s">
        <v>1</v>
      </c>
    </row>
    <row r="192" spans="1:9" ht="15.75" customHeight="1">
      <c r="A192" s="130"/>
      <c r="B192" s="131"/>
      <c r="D192" s="154"/>
      <c r="H192" s="203"/>
      <c r="I192" s="204"/>
    </row>
    <row r="193" spans="1:9" ht="15.75" customHeight="1" thickBot="1">
      <c r="A193" s="130"/>
      <c r="B193" s="131"/>
      <c r="C193" s="154" t="s">
        <v>27</v>
      </c>
      <c r="D193" s="154"/>
      <c r="H193" s="234">
        <f>-'P&amp;L'!B27</f>
        <v>0</v>
      </c>
      <c r="I193" s="234">
        <f>-'P&amp;L'!C27</f>
        <v>9</v>
      </c>
    </row>
    <row r="194" spans="1:11" ht="15.75" customHeight="1" thickTop="1">
      <c r="A194" s="130"/>
      <c r="B194" s="131"/>
      <c r="C194" s="154"/>
      <c r="D194" s="154"/>
      <c r="E194" s="205"/>
      <c r="F194" s="205"/>
      <c r="G194" s="205"/>
      <c r="H194" s="205"/>
      <c r="I194" s="191"/>
      <c r="J194" s="56"/>
      <c r="K194" s="24"/>
    </row>
    <row r="195" spans="1:15" ht="15.75" customHeight="1">
      <c r="A195" s="158"/>
      <c r="B195" s="155"/>
      <c r="C195" s="203"/>
      <c r="D195" s="203"/>
      <c r="E195" s="205"/>
      <c r="F195" s="205"/>
      <c r="G195" s="205"/>
      <c r="H195" s="205"/>
      <c r="I195" s="205"/>
      <c r="J195" s="249"/>
      <c r="K195" s="25"/>
      <c r="L195" s="26"/>
      <c r="M195" s="26"/>
      <c r="N195" s="26"/>
      <c r="O195" s="26"/>
    </row>
    <row r="196" spans="1:15" ht="15.75" customHeight="1">
      <c r="A196" s="158"/>
      <c r="B196" s="155"/>
      <c r="C196" s="203"/>
      <c r="D196" s="203"/>
      <c r="E196" s="205"/>
      <c r="F196" s="205"/>
      <c r="G196" s="205"/>
      <c r="H196" s="205"/>
      <c r="I196" s="205"/>
      <c r="J196" s="249"/>
      <c r="K196" s="25"/>
      <c r="L196" s="26"/>
      <c r="M196" s="26"/>
      <c r="N196" s="26"/>
      <c r="O196" s="26"/>
    </row>
    <row r="197" spans="1:15" ht="15.75" customHeight="1">
      <c r="A197" s="158"/>
      <c r="B197" s="155"/>
      <c r="C197" s="26"/>
      <c r="D197" s="158"/>
      <c r="E197" s="158"/>
      <c r="F197" s="158"/>
      <c r="G197" s="158"/>
      <c r="H197" s="158"/>
      <c r="I197" s="158"/>
      <c r="J197" s="55"/>
      <c r="K197" s="25"/>
      <c r="L197" s="26"/>
      <c r="M197" s="26"/>
      <c r="N197" s="26"/>
      <c r="O197" s="26"/>
    </row>
    <row r="198" spans="1:15" ht="15.75" customHeight="1">
      <c r="A198" s="158"/>
      <c r="B198" s="155"/>
      <c r="C198" s="26"/>
      <c r="D198" s="158"/>
      <c r="E198" s="158"/>
      <c r="F198" s="158"/>
      <c r="G198" s="158"/>
      <c r="H198" s="158"/>
      <c r="I198" s="158"/>
      <c r="J198" s="55"/>
      <c r="K198" s="25"/>
      <c r="L198" s="26"/>
      <c r="M198" s="26"/>
      <c r="N198" s="26"/>
      <c r="O198" s="26"/>
    </row>
    <row r="199" spans="1:15" ht="15.75" customHeight="1">
      <c r="A199" s="158"/>
      <c r="B199" s="155"/>
      <c r="C199" s="26"/>
      <c r="D199" s="158"/>
      <c r="E199" s="158"/>
      <c r="F199" s="158"/>
      <c r="G199" s="158"/>
      <c r="H199" s="158"/>
      <c r="I199" s="158"/>
      <c r="J199" s="55"/>
      <c r="K199" s="25"/>
      <c r="L199" s="26"/>
      <c r="M199" s="26"/>
      <c r="N199" s="26"/>
      <c r="O199" s="26"/>
    </row>
    <row r="200" spans="1:11" ht="15.75" customHeight="1">
      <c r="A200" s="130"/>
      <c r="B200" s="340" t="s">
        <v>64</v>
      </c>
      <c r="C200" s="132" t="s">
        <v>73</v>
      </c>
      <c r="D200" s="130"/>
      <c r="E200" s="130"/>
      <c r="F200" s="130"/>
      <c r="G200" s="130"/>
      <c r="H200" s="130"/>
      <c r="I200" s="130"/>
      <c r="J200" s="50"/>
      <c r="K200" s="24"/>
    </row>
    <row r="201" spans="1:11" ht="15.75" customHeight="1">
      <c r="A201" s="130"/>
      <c r="B201" s="61"/>
      <c r="C201" s="137"/>
      <c r="D201" s="130"/>
      <c r="E201" s="130"/>
      <c r="F201" s="130"/>
      <c r="G201" s="130"/>
      <c r="H201" s="130"/>
      <c r="I201" s="130"/>
      <c r="J201" s="50"/>
      <c r="K201" s="24"/>
    </row>
    <row r="202" spans="1:11" ht="15.75" customHeight="1">
      <c r="A202" s="130"/>
      <c r="B202" s="340"/>
      <c r="C202" s="130"/>
      <c r="D202" s="137"/>
      <c r="E202" s="137"/>
      <c r="F202" s="137"/>
      <c r="G202" s="137"/>
      <c r="H202" s="137"/>
      <c r="I202" s="137"/>
      <c r="J202" s="45"/>
      <c r="K202" s="24"/>
    </row>
    <row r="203" spans="1:11" ht="15.75" customHeight="1">
      <c r="A203" s="130"/>
      <c r="B203" s="340"/>
      <c r="D203" s="130"/>
      <c r="E203" s="130"/>
      <c r="F203" s="130"/>
      <c r="G203" s="130"/>
      <c r="H203" s="130"/>
      <c r="I203" s="130"/>
      <c r="J203" s="45"/>
      <c r="K203" s="24"/>
    </row>
    <row r="204" spans="1:11" ht="15.75" customHeight="1">
      <c r="A204" s="130"/>
      <c r="B204" s="340"/>
      <c r="D204" s="130"/>
      <c r="E204" s="130"/>
      <c r="F204" s="130"/>
      <c r="G204" s="130"/>
      <c r="H204" s="130"/>
      <c r="I204" s="130"/>
      <c r="J204" s="45"/>
      <c r="K204" s="24"/>
    </row>
    <row r="205" spans="1:11" ht="15.75" customHeight="1">
      <c r="A205" s="130"/>
      <c r="B205" s="340" t="s">
        <v>65</v>
      </c>
      <c r="C205" s="132" t="s">
        <v>28</v>
      </c>
      <c r="D205" s="130"/>
      <c r="E205" s="130"/>
      <c r="F205" s="130"/>
      <c r="G205" s="130"/>
      <c r="H205" s="130"/>
      <c r="I205" s="130"/>
      <c r="J205" s="46"/>
      <c r="K205" s="24"/>
    </row>
    <row r="206" spans="1:11" ht="15.75" customHeight="1">
      <c r="A206" s="130"/>
      <c r="B206" s="131"/>
      <c r="C206" s="137"/>
      <c r="D206" s="130"/>
      <c r="E206" s="130"/>
      <c r="F206" s="130"/>
      <c r="G206" s="130"/>
      <c r="H206" s="130"/>
      <c r="I206" s="130"/>
      <c r="J206" s="46"/>
      <c r="K206" s="24"/>
    </row>
    <row r="207" spans="1:11" ht="15.75" customHeight="1">
      <c r="A207" s="130"/>
      <c r="B207" s="131"/>
      <c r="C207" s="137"/>
      <c r="D207" s="137"/>
      <c r="E207" s="137"/>
      <c r="F207" s="137"/>
      <c r="G207" s="137"/>
      <c r="H207" s="137"/>
      <c r="I207" s="137"/>
      <c r="J207" s="45"/>
      <c r="K207" s="24"/>
    </row>
    <row r="208" spans="1:11" ht="15.75" customHeight="1">
      <c r="A208" s="130"/>
      <c r="B208" s="131"/>
      <c r="C208" s="137"/>
      <c r="D208" s="137"/>
      <c r="E208" s="137"/>
      <c r="F208" s="137"/>
      <c r="G208" s="137"/>
      <c r="H208" s="137"/>
      <c r="I208" s="137"/>
      <c r="J208" s="45"/>
      <c r="K208" s="24"/>
    </row>
    <row r="209" spans="1:11" ht="15.75" customHeight="1">
      <c r="A209" s="130"/>
      <c r="B209" s="131"/>
      <c r="C209" s="137"/>
      <c r="D209" s="137"/>
      <c r="E209" s="137"/>
      <c r="F209" s="137"/>
      <c r="G209" s="137"/>
      <c r="H209" s="137"/>
      <c r="I209" s="137"/>
      <c r="J209" s="45"/>
      <c r="K209" s="24"/>
    </row>
    <row r="210" spans="1:11" ht="15.75" customHeight="1">
      <c r="A210" s="130"/>
      <c r="B210" s="340" t="s">
        <v>66</v>
      </c>
      <c r="C210" s="132" t="s">
        <v>33</v>
      </c>
      <c r="D210" s="137"/>
      <c r="E210" s="137"/>
      <c r="F210" s="137"/>
      <c r="G210" s="137"/>
      <c r="H210" s="137"/>
      <c r="I210" s="137"/>
      <c r="J210" s="45"/>
      <c r="K210" s="24"/>
    </row>
    <row r="211" spans="1:11" ht="15.75" customHeight="1">
      <c r="A211" s="130"/>
      <c r="B211" s="61"/>
      <c r="C211" s="130"/>
      <c r="D211" s="137"/>
      <c r="E211" s="137"/>
      <c r="F211" s="137"/>
      <c r="G211" s="137"/>
      <c r="H211" s="137"/>
      <c r="I211" s="137"/>
      <c r="J211" s="45"/>
      <c r="K211" s="24"/>
    </row>
    <row r="212" spans="1:11" ht="15.75" customHeight="1">
      <c r="A212" s="130"/>
      <c r="B212" s="340"/>
      <c r="C212" s="130"/>
      <c r="D212" s="137"/>
      <c r="E212" s="137"/>
      <c r="F212" s="137"/>
      <c r="G212" s="137"/>
      <c r="H212" s="137"/>
      <c r="I212" s="137"/>
      <c r="J212" s="45"/>
      <c r="K212" s="24"/>
    </row>
    <row r="213" spans="1:11" ht="15.75" customHeight="1">
      <c r="A213" s="130"/>
      <c r="B213" s="131"/>
      <c r="C213" s="137"/>
      <c r="D213" s="137"/>
      <c r="E213" s="137"/>
      <c r="F213" s="137"/>
      <c r="G213" s="137"/>
      <c r="H213" s="137"/>
      <c r="I213" s="137"/>
      <c r="J213" s="45"/>
      <c r="K213" s="24"/>
    </row>
    <row r="214" spans="1:11" ht="15.75" customHeight="1">
      <c r="A214" s="130"/>
      <c r="B214" s="131"/>
      <c r="C214" s="137"/>
      <c r="D214" s="137"/>
      <c r="E214" s="137"/>
      <c r="F214" s="137"/>
      <c r="G214" s="137"/>
      <c r="H214" s="137"/>
      <c r="I214" s="137"/>
      <c r="J214" s="45"/>
      <c r="K214" s="24"/>
    </row>
    <row r="215" spans="1:11" ht="15.75" customHeight="1">
      <c r="A215" s="130"/>
      <c r="B215" s="131"/>
      <c r="C215" s="137"/>
      <c r="D215" s="137"/>
      <c r="E215" s="137"/>
      <c r="F215" s="137"/>
      <c r="G215" s="137"/>
      <c r="H215" s="137"/>
      <c r="I215" s="137"/>
      <c r="J215" s="45"/>
      <c r="K215" s="24"/>
    </row>
    <row r="216" spans="1:11" ht="15.75" customHeight="1">
      <c r="A216" s="130"/>
      <c r="B216" s="131"/>
      <c r="C216" s="137"/>
      <c r="D216" s="137"/>
      <c r="E216" s="137"/>
      <c r="F216" s="137"/>
      <c r="G216" s="137"/>
      <c r="H216" s="137"/>
      <c r="I216" s="137"/>
      <c r="J216" s="45"/>
      <c r="K216" s="24"/>
    </row>
    <row r="217" spans="1:11" ht="15.75" customHeight="1">
      <c r="A217" s="130"/>
      <c r="B217" s="131"/>
      <c r="C217" s="137"/>
      <c r="D217" s="137"/>
      <c r="E217" s="137"/>
      <c r="F217" s="137"/>
      <c r="G217" s="137"/>
      <c r="H217" s="137"/>
      <c r="I217" s="137"/>
      <c r="J217" s="45"/>
      <c r="K217" s="24"/>
    </row>
    <row r="218" spans="1:11" ht="15.75" customHeight="1">
      <c r="A218" s="130"/>
      <c r="B218" s="131"/>
      <c r="C218" s="137"/>
      <c r="D218" s="137"/>
      <c r="E218" s="137"/>
      <c r="F218" s="137"/>
      <c r="G218" s="137"/>
      <c r="H218" s="137"/>
      <c r="I218" s="137"/>
      <c r="J218" s="45"/>
      <c r="K218" s="24"/>
    </row>
    <row r="219" spans="1:11" ht="15.75" customHeight="1">
      <c r="A219" s="130"/>
      <c r="B219" s="131"/>
      <c r="C219" s="137"/>
      <c r="D219" s="137"/>
      <c r="E219" s="137"/>
      <c r="F219" s="137"/>
      <c r="G219" s="137"/>
      <c r="H219" s="137"/>
      <c r="I219" s="137"/>
      <c r="J219" s="45"/>
      <c r="K219" s="24"/>
    </row>
    <row r="220" spans="1:11" ht="15.75" customHeight="1">
      <c r="A220" s="130"/>
      <c r="B220" s="131"/>
      <c r="C220" s="137"/>
      <c r="D220" s="137"/>
      <c r="E220" s="137"/>
      <c r="F220" s="137"/>
      <c r="G220" s="137"/>
      <c r="H220" s="137"/>
      <c r="I220" s="137"/>
      <c r="J220" s="45"/>
      <c r="K220" s="24"/>
    </row>
    <row r="221" spans="1:11" ht="15.75" customHeight="1">
      <c r="A221" s="130"/>
      <c r="B221" s="131"/>
      <c r="C221" s="137"/>
      <c r="D221" s="137"/>
      <c r="E221" s="137"/>
      <c r="F221" s="137"/>
      <c r="G221" s="137"/>
      <c r="H221" s="137"/>
      <c r="I221" s="137"/>
      <c r="J221" s="45"/>
      <c r="K221" s="24"/>
    </row>
    <row r="222" spans="1:11" ht="15.75" customHeight="1">
      <c r="A222" s="130"/>
      <c r="B222" s="131"/>
      <c r="C222" s="137"/>
      <c r="D222" s="137"/>
      <c r="E222" s="137"/>
      <c r="F222" s="137"/>
      <c r="G222" s="137"/>
      <c r="H222" s="137"/>
      <c r="I222" s="137"/>
      <c r="J222" s="45"/>
      <c r="K222" s="24"/>
    </row>
    <row r="223" spans="1:11" ht="15.75" customHeight="1">
      <c r="A223" s="130"/>
      <c r="B223" s="131"/>
      <c r="C223" s="137"/>
      <c r="D223" s="137"/>
      <c r="E223" s="137"/>
      <c r="F223" s="137"/>
      <c r="G223" s="137"/>
      <c r="H223" s="137"/>
      <c r="I223" s="137"/>
      <c r="J223" s="45"/>
      <c r="K223" s="24"/>
    </row>
    <row r="224" spans="1:11" ht="15.75" customHeight="1">
      <c r="A224" s="130"/>
      <c r="I224" s="163"/>
      <c r="J224" s="45"/>
      <c r="K224" s="24"/>
    </row>
    <row r="225" spans="1:11" ht="15.75" customHeight="1">
      <c r="A225" s="130"/>
      <c r="B225" s="48" t="s">
        <v>159</v>
      </c>
      <c r="C225" s="130"/>
      <c r="D225" s="145"/>
      <c r="E225" s="130"/>
      <c r="F225" s="161"/>
      <c r="G225" s="161"/>
      <c r="H225" s="161"/>
      <c r="I225" s="161"/>
      <c r="J225" s="45"/>
      <c r="K225" s="24"/>
    </row>
    <row r="226" spans="1:11" ht="15.75" customHeight="1">
      <c r="A226" s="130"/>
      <c r="B226" s="130" t="str">
        <f>B179</f>
        <v>(Incorporated in Malaysia)</v>
      </c>
      <c r="C226" s="130"/>
      <c r="J226" s="45"/>
      <c r="K226" s="24"/>
    </row>
    <row r="227" spans="1:11" ht="15.75" customHeight="1">
      <c r="A227" s="130"/>
      <c r="B227" s="130"/>
      <c r="C227" s="130"/>
      <c r="J227" s="45"/>
      <c r="K227" s="24"/>
    </row>
    <row r="228" spans="1:11" ht="15.75" customHeight="1">
      <c r="A228" s="130"/>
      <c r="B228" s="130"/>
      <c r="C228" s="130"/>
      <c r="J228" s="45"/>
      <c r="K228" s="24"/>
    </row>
    <row r="229" spans="1:11" ht="15.75" customHeight="1">
      <c r="A229" s="130"/>
      <c r="B229" s="340" t="s">
        <v>67</v>
      </c>
      <c r="C229" s="136" t="s">
        <v>87</v>
      </c>
      <c r="D229" s="163"/>
      <c r="E229" s="163"/>
      <c r="F229" s="163"/>
      <c r="G229" s="163"/>
      <c r="H229" s="163"/>
      <c r="J229" s="45"/>
      <c r="K229" s="24"/>
    </row>
    <row r="230" spans="1:11" ht="15.75" customHeight="1">
      <c r="A230" s="130"/>
      <c r="B230" s="131"/>
      <c r="C230" s="136"/>
      <c r="D230" s="163"/>
      <c r="E230" s="163"/>
      <c r="F230" s="163"/>
      <c r="G230" s="163"/>
      <c r="H230" s="163"/>
      <c r="J230" s="45"/>
      <c r="K230" s="24"/>
    </row>
    <row r="231" spans="1:11" ht="15.75" customHeight="1">
      <c r="A231" s="130"/>
      <c r="B231" s="130"/>
      <c r="C231" s="154" t="s">
        <v>167</v>
      </c>
      <c r="D231" s="163"/>
      <c r="E231" s="163"/>
      <c r="F231" s="163"/>
      <c r="G231" s="163"/>
      <c r="H231" s="163"/>
      <c r="J231" s="45"/>
      <c r="K231" s="24"/>
    </row>
    <row r="232" spans="1:11" ht="15.75" customHeight="1">
      <c r="A232" s="130"/>
      <c r="J232" s="45"/>
      <c r="K232" s="24"/>
    </row>
    <row r="233" spans="1:9" ht="15.75" customHeight="1">
      <c r="A233" s="130"/>
      <c r="B233" s="131"/>
      <c r="C233" s="154"/>
      <c r="D233" s="137"/>
      <c r="E233" s="137"/>
      <c r="F233" s="137"/>
      <c r="G233" s="137"/>
      <c r="I233" s="202" t="s">
        <v>34</v>
      </c>
    </row>
    <row r="234" spans="1:9" ht="15.75" customHeight="1">
      <c r="A234" s="130"/>
      <c r="B234" s="131"/>
      <c r="C234" s="154"/>
      <c r="D234" s="137"/>
      <c r="E234" s="137"/>
      <c r="F234" s="137"/>
      <c r="G234" s="137"/>
      <c r="I234" s="213" t="str">
        <f>H280</f>
        <v>31.12.2006</v>
      </c>
    </row>
    <row r="235" spans="1:10" ht="15.75" customHeight="1">
      <c r="A235" s="166"/>
      <c r="B235" s="131"/>
      <c r="C235" s="158"/>
      <c r="D235" s="137"/>
      <c r="E235" s="137"/>
      <c r="F235" s="137"/>
      <c r="G235" s="137"/>
      <c r="I235" s="323" t="s">
        <v>1</v>
      </c>
      <c r="J235" s="24"/>
    </row>
    <row r="236" spans="1:10" ht="15.75" customHeight="1">
      <c r="A236" s="166"/>
      <c r="B236" s="155"/>
      <c r="C236" s="164" t="s">
        <v>152</v>
      </c>
      <c r="D236" s="158"/>
      <c r="E236" s="158"/>
      <c r="F236" s="158"/>
      <c r="G236" s="158"/>
      <c r="I236" s="144"/>
      <c r="J236" s="24"/>
    </row>
    <row r="237" spans="1:10" ht="15.75" customHeight="1">
      <c r="A237" s="166"/>
      <c r="B237" s="155"/>
      <c r="C237" s="168" t="s">
        <v>95</v>
      </c>
      <c r="D237" s="165"/>
      <c r="E237" s="165"/>
      <c r="F237" s="165"/>
      <c r="G237" s="165"/>
      <c r="I237" s="245" t="e">
        <f>-#REF!</f>
        <v>#REF!</v>
      </c>
      <c r="J237" s="24"/>
    </row>
    <row r="238" spans="1:10" ht="15.75" customHeight="1">
      <c r="A238" s="166"/>
      <c r="B238" s="167"/>
      <c r="C238" s="168" t="s">
        <v>96</v>
      </c>
      <c r="D238" s="165"/>
      <c r="E238" s="165"/>
      <c r="F238" s="165"/>
      <c r="G238" s="165"/>
      <c r="I238" s="197" t="e">
        <f>'BS'!C40-I237</f>
        <v>#REF!</v>
      </c>
      <c r="J238" s="24"/>
    </row>
    <row r="239" spans="1:10" ht="15.75" customHeight="1">
      <c r="A239" s="166"/>
      <c r="B239" s="167"/>
      <c r="C239" s="168" t="s">
        <v>125</v>
      </c>
      <c r="D239" s="165"/>
      <c r="E239" s="165"/>
      <c r="F239" s="165"/>
      <c r="G239" s="165"/>
      <c r="I239" s="245">
        <f>'BS'!C37</f>
        <v>4055</v>
      </c>
      <c r="J239" s="24"/>
    </row>
    <row r="240" spans="1:10" ht="15.75" customHeight="1">
      <c r="A240" s="166"/>
      <c r="B240" s="167"/>
      <c r="C240" s="168" t="s">
        <v>97</v>
      </c>
      <c r="D240" s="165"/>
      <c r="E240" s="165"/>
      <c r="F240" s="165"/>
      <c r="G240" s="165"/>
      <c r="I240" s="245">
        <f>'BS'!C39</f>
        <v>2663</v>
      </c>
      <c r="J240" s="24"/>
    </row>
    <row r="241" spans="1:10" ht="15.75" customHeight="1">
      <c r="A241" s="166"/>
      <c r="B241" s="167"/>
      <c r="C241" s="158" t="s">
        <v>94</v>
      </c>
      <c r="D241" s="209"/>
      <c r="E241" s="209"/>
      <c r="F241" s="165"/>
      <c r="G241" s="165"/>
      <c r="I241" s="289" t="e">
        <f>SUM(I237:I240)</f>
        <v>#REF!</v>
      </c>
      <c r="J241" s="24"/>
    </row>
    <row r="242" spans="1:10" ht="15.75" customHeight="1">
      <c r="A242" s="173"/>
      <c r="B242" s="167"/>
      <c r="C242" s="164" t="s">
        <v>153</v>
      </c>
      <c r="D242" s="211"/>
      <c r="E242" s="165"/>
      <c r="F242" s="165"/>
      <c r="G242" s="165"/>
      <c r="I242" s="197"/>
      <c r="J242" s="24"/>
    </row>
    <row r="243" spans="1:10" ht="15.75" customHeight="1">
      <c r="A243" s="130"/>
      <c r="B243" s="167"/>
      <c r="C243" s="169" t="s">
        <v>125</v>
      </c>
      <c r="D243" s="209"/>
      <c r="E243" s="209"/>
      <c r="F243" s="165"/>
      <c r="G243" s="165"/>
      <c r="I243" s="245">
        <f>'BS'!C55</f>
        <v>4613</v>
      </c>
      <c r="J243" s="24"/>
    </row>
    <row r="244" spans="1:10" ht="15.75" customHeight="1">
      <c r="A244" s="130"/>
      <c r="B244" s="167"/>
      <c r="C244" s="170" t="s">
        <v>98</v>
      </c>
      <c r="D244" s="158"/>
      <c r="E244" s="212"/>
      <c r="F244" s="158"/>
      <c r="G244" s="158"/>
      <c r="I244" s="245">
        <f>'BS'!C56</f>
        <v>30999</v>
      </c>
      <c r="J244" s="24"/>
    </row>
    <row r="245" spans="1:10" ht="15.75" customHeight="1">
      <c r="A245" s="130"/>
      <c r="B245" s="155"/>
      <c r="C245" s="158" t="s">
        <v>94</v>
      </c>
      <c r="D245" s="210"/>
      <c r="E245" s="210"/>
      <c r="F245" s="158"/>
      <c r="G245" s="158"/>
      <c r="I245" s="289">
        <f>SUM(I243:I244)</f>
        <v>35612</v>
      </c>
      <c r="J245" s="24"/>
    </row>
    <row r="246" spans="1:10" ht="15.75" customHeight="1">
      <c r="A246" s="130"/>
      <c r="B246" s="155"/>
      <c r="C246" s="158"/>
      <c r="D246" s="158"/>
      <c r="E246" s="158"/>
      <c r="F246" s="158"/>
      <c r="G246" s="158"/>
      <c r="I246" s="197"/>
      <c r="J246" s="24"/>
    </row>
    <row r="247" spans="1:10" ht="15.75" customHeight="1" thickBot="1">
      <c r="A247" s="130"/>
      <c r="B247" s="155"/>
      <c r="C247" s="158" t="s">
        <v>99</v>
      </c>
      <c r="D247" s="158"/>
      <c r="E247" s="210"/>
      <c r="F247" s="158"/>
      <c r="G247" s="158"/>
      <c r="I247" s="290" t="e">
        <f>I245+I241</f>
        <v>#REF!</v>
      </c>
      <c r="J247" s="24"/>
    </row>
    <row r="248" spans="1:11" ht="15.75" customHeight="1">
      <c r="A248" s="130"/>
      <c r="B248" s="155"/>
      <c r="C248" s="158"/>
      <c r="D248" s="158"/>
      <c r="E248" s="158"/>
      <c r="F248" s="158"/>
      <c r="G248" s="158"/>
      <c r="H248" s="171"/>
      <c r="I248" s="172"/>
      <c r="J248" s="24"/>
      <c r="K248" s="24"/>
    </row>
    <row r="249" spans="1:11" ht="15.75" customHeight="1">
      <c r="A249" s="130"/>
      <c r="B249" s="155"/>
      <c r="C249" s="158"/>
      <c r="D249" s="158"/>
      <c r="E249" s="158"/>
      <c r="F249" s="158"/>
      <c r="G249" s="158"/>
      <c r="H249" s="171"/>
      <c r="I249" s="172"/>
      <c r="J249" s="24"/>
      <c r="K249" s="24"/>
    </row>
    <row r="250" spans="1:11" ht="15.75" customHeight="1">
      <c r="A250" s="130"/>
      <c r="B250" s="155"/>
      <c r="C250" s="158"/>
      <c r="D250" s="158"/>
      <c r="E250" s="158"/>
      <c r="F250" s="158"/>
      <c r="G250" s="158"/>
      <c r="H250" s="171"/>
      <c r="I250" s="172"/>
      <c r="J250" s="24"/>
      <c r="K250" s="24"/>
    </row>
    <row r="251" spans="1:11" ht="15.75" customHeight="1">
      <c r="A251" s="130"/>
      <c r="B251" s="155"/>
      <c r="C251" s="158"/>
      <c r="D251" s="158"/>
      <c r="E251" s="158"/>
      <c r="F251" s="158"/>
      <c r="G251" s="158"/>
      <c r="H251" s="171"/>
      <c r="I251" s="172"/>
      <c r="J251" s="24"/>
      <c r="K251" s="24"/>
    </row>
    <row r="252" spans="1:11" ht="15.75" customHeight="1">
      <c r="A252" s="130"/>
      <c r="B252" s="340" t="s">
        <v>68</v>
      </c>
      <c r="C252" s="132" t="s">
        <v>29</v>
      </c>
      <c r="J252" s="24"/>
      <c r="K252" s="24"/>
    </row>
    <row r="253" spans="1:11" ht="15.75" customHeight="1">
      <c r="A253" s="130"/>
      <c r="B253" s="61"/>
      <c r="C253" s="174"/>
      <c r="J253" s="24"/>
      <c r="K253" s="24"/>
    </row>
    <row r="254" spans="1:11" ht="15.75" customHeight="1">
      <c r="A254" s="130"/>
      <c r="B254" s="340"/>
      <c r="C254" s="174"/>
      <c r="J254" s="24"/>
      <c r="K254" s="24"/>
    </row>
    <row r="255" spans="1:11" ht="15.75" customHeight="1">
      <c r="A255" s="130"/>
      <c r="B255" s="340"/>
      <c r="J255" s="24"/>
      <c r="K255" s="24"/>
    </row>
    <row r="256" spans="1:11" ht="15.75" customHeight="1">
      <c r="A256" s="130"/>
      <c r="B256" s="340"/>
      <c r="J256" s="24"/>
      <c r="K256" s="24"/>
    </row>
    <row r="257" spans="1:11" ht="15.75" customHeight="1">
      <c r="A257" s="130"/>
      <c r="B257" s="340" t="s">
        <v>69</v>
      </c>
      <c r="C257" s="132" t="s">
        <v>30</v>
      </c>
      <c r="J257" s="24"/>
      <c r="K257" s="24"/>
    </row>
    <row r="258" spans="1:11" ht="15.75" customHeight="1">
      <c r="A258" s="130"/>
      <c r="B258" s="61"/>
      <c r="C258" s="137"/>
      <c r="J258" s="24"/>
      <c r="K258" s="24"/>
    </row>
    <row r="259" spans="1:11" ht="15.75" customHeight="1">
      <c r="A259" s="130"/>
      <c r="B259" s="340"/>
      <c r="C259" s="137"/>
      <c r="J259" s="24"/>
      <c r="K259" s="24"/>
    </row>
    <row r="260" spans="1:11" ht="15.75" customHeight="1">
      <c r="A260" s="130"/>
      <c r="B260" s="61"/>
      <c r="J260" s="24"/>
      <c r="K260" s="24"/>
    </row>
    <row r="261" spans="1:11" ht="15.75" customHeight="1">
      <c r="A261" s="130"/>
      <c r="B261" s="61"/>
      <c r="J261" s="24"/>
      <c r="K261" s="24"/>
    </row>
    <row r="262" spans="1:11" ht="15.75" customHeight="1">
      <c r="A262" s="130"/>
      <c r="B262" s="340" t="s">
        <v>70</v>
      </c>
      <c r="C262" s="132" t="s">
        <v>31</v>
      </c>
      <c r="D262" s="130"/>
      <c r="E262" s="130"/>
      <c r="F262" s="130"/>
      <c r="G262" s="130"/>
      <c r="H262" s="130"/>
      <c r="I262" s="130"/>
      <c r="J262" s="24"/>
      <c r="K262" s="24"/>
    </row>
    <row r="263" spans="1:11" ht="15.75" customHeight="1">
      <c r="A263" s="130"/>
      <c r="B263" s="130"/>
      <c r="C263" s="154"/>
      <c r="D263" s="130"/>
      <c r="E263" s="130"/>
      <c r="F263" s="130"/>
      <c r="G263" s="130"/>
      <c r="H263" s="130"/>
      <c r="I263" s="130"/>
      <c r="J263" s="24"/>
      <c r="K263" s="24"/>
    </row>
    <row r="264" spans="1:11" ht="15.75" customHeight="1">
      <c r="A264" s="130"/>
      <c r="B264" s="131"/>
      <c r="C264" s="154"/>
      <c r="D264" s="137"/>
      <c r="E264" s="137"/>
      <c r="F264" s="137"/>
      <c r="G264" s="137"/>
      <c r="H264" s="137"/>
      <c r="I264" s="137"/>
      <c r="J264" s="24"/>
      <c r="K264" s="24"/>
    </row>
    <row r="265" spans="1:11" ht="15.75" customHeight="1">
      <c r="A265" s="130"/>
      <c r="B265" s="131"/>
      <c r="C265" s="154"/>
      <c r="D265" s="137"/>
      <c r="E265" s="137"/>
      <c r="F265" s="137"/>
      <c r="G265" s="137"/>
      <c r="H265" s="137"/>
      <c r="I265" s="137"/>
      <c r="J265" s="24"/>
      <c r="K265" s="24"/>
    </row>
    <row r="266" spans="1:11" ht="15.75" customHeight="1">
      <c r="A266" s="130"/>
      <c r="B266" s="131"/>
      <c r="C266" s="154"/>
      <c r="D266" s="137"/>
      <c r="E266" s="137"/>
      <c r="F266" s="137"/>
      <c r="G266" s="137"/>
      <c r="H266" s="137"/>
      <c r="I266" s="137"/>
      <c r="J266" s="24"/>
      <c r="K266" s="24"/>
    </row>
    <row r="267" spans="1:11" ht="15.75" customHeight="1">
      <c r="A267" s="130"/>
      <c r="B267" s="48" t="s">
        <v>159</v>
      </c>
      <c r="C267" s="130"/>
      <c r="D267" s="145"/>
      <c r="E267" s="130"/>
      <c r="F267" s="161"/>
      <c r="G267" s="161"/>
      <c r="H267" s="161"/>
      <c r="I267" s="161"/>
      <c r="K267" s="24"/>
    </row>
    <row r="268" spans="1:11" ht="15.75" customHeight="1">
      <c r="A268" s="130"/>
      <c r="B268" s="130" t="str">
        <f>B179</f>
        <v>(Incorporated in Malaysia)</v>
      </c>
      <c r="C268" s="130"/>
      <c r="K268" s="24"/>
    </row>
    <row r="269" spans="1:11" ht="15.75" customHeight="1">
      <c r="A269" s="130"/>
      <c r="B269" s="131"/>
      <c r="D269" s="137"/>
      <c r="E269" s="137"/>
      <c r="F269" s="137"/>
      <c r="G269" s="137"/>
      <c r="H269" s="137"/>
      <c r="I269" s="137"/>
      <c r="J269" s="24"/>
      <c r="K269" s="24"/>
    </row>
    <row r="270" spans="1:11" ht="15.75" customHeight="1">
      <c r="A270" s="130"/>
      <c r="B270" s="131"/>
      <c r="D270" s="137"/>
      <c r="E270" s="137"/>
      <c r="F270" s="137"/>
      <c r="G270" s="137"/>
      <c r="H270" s="137"/>
      <c r="I270" s="137"/>
      <c r="J270" s="24"/>
      <c r="K270" s="24"/>
    </row>
    <row r="271" spans="1:11" ht="15.75" customHeight="1">
      <c r="A271" s="130"/>
      <c r="B271" s="340" t="s">
        <v>71</v>
      </c>
      <c r="C271" s="132" t="s">
        <v>10</v>
      </c>
      <c r="D271" s="130"/>
      <c r="E271" s="130"/>
      <c r="F271" s="130"/>
      <c r="G271" s="130"/>
      <c r="H271" s="130"/>
      <c r="I271" s="130"/>
      <c r="J271" s="24"/>
      <c r="K271" s="24"/>
    </row>
    <row r="272" spans="1:11" ht="15.75" customHeight="1">
      <c r="A272" s="130"/>
      <c r="B272" s="131"/>
      <c r="C272" s="132"/>
      <c r="D272" s="130"/>
      <c r="E272" s="130"/>
      <c r="F272" s="130"/>
      <c r="G272" s="130"/>
      <c r="H272" s="130"/>
      <c r="I272" s="130"/>
      <c r="J272" s="24"/>
      <c r="K272" s="24"/>
    </row>
    <row r="273" spans="1:11" ht="15.75" customHeight="1">
      <c r="A273" s="130"/>
      <c r="B273" s="131"/>
      <c r="C273" s="132"/>
      <c r="D273" s="130"/>
      <c r="E273" s="130"/>
      <c r="F273" s="130"/>
      <c r="G273" s="130"/>
      <c r="H273" s="130"/>
      <c r="I273" s="130"/>
      <c r="J273" s="24"/>
      <c r="K273" s="24"/>
    </row>
    <row r="274" spans="1:11" ht="15.75" customHeight="1">
      <c r="A274" s="130"/>
      <c r="B274" s="131"/>
      <c r="C274" s="132"/>
      <c r="D274" s="130"/>
      <c r="E274" s="130"/>
      <c r="F274" s="130"/>
      <c r="G274" s="130"/>
      <c r="H274" s="130"/>
      <c r="I274" s="130"/>
      <c r="J274" s="24"/>
      <c r="K274" s="24"/>
    </row>
    <row r="275" spans="1:11" ht="15.75" customHeight="1">
      <c r="A275" s="130"/>
      <c r="B275" s="131"/>
      <c r="C275" s="132"/>
      <c r="D275" s="130"/>
      <c r="E275" s="130"/>
      <c r="F275" s="130"/>
      <c r="G275" s="130"/>
      <c r="H275" s="130"/>
      <c r="I275" s="130"/>
      <c r="J275" s="24"/>
      <c r="K275" s="24"/>
    </row>
    <row r="276" spans="1:11" ht="15.75" customHeight="1">
      <c r="A276" s="130"/>
      <c r="B276" s="130"/>
      <c r="C276" s="162"/>
      <c r="D276" s="130"/>
      <c r="E276" s="336"/>
      <c r="F276" s="336"/>
      <c r="G276" s="336"/>
      <c r="H276" s="336"/>
      <c r="I276" s="130"/>
      <c r="J276" s="24"/>
      <c r="K276" s="24"/>
    </row>
    <row r="277" spans="1:11" ht="15.75" customHeight="1">
      <c r="A277" s="130"/>
      <c r="B277" s="130"/>
      <c r="C277" s="175"/>
      <c r="D277" s="316"/>
      <c r="F277" s="337"/>
      <c r="G277" s="315" t="s">
        <v>130</v>
      </c>
      <c r="H277" s="337"/>
      <c r="I277" s="318" t="s">
        <v>130</v>
      </c>
      <c r="J277" s="24"/>
      <c r="K277" s="24"/>
    </row>
    <row r="278" spans="1:11" ht="15.75" customHeight="1">
      <c r="A278" s="130"/>
      <c r="B278" s="130"/>
      <c r="C278" s="176"/>
      <c r="D278" s="145"/>
      <c r="F278" s="320" t="s">
        <v>113</v>
      </c>
      <c r="G278" s="320" t="s">
        <v>132</v>
      </c>
      <c r="H278" s="334" t="s">
        <v>113</v>
      </c>
      <c r="I278" s="320" t="s">
        <v>132</v>
      </c>
      <c r="J278" s="24"/>
      <c r="K278" s="24"/>
    </row>
    <row r="279" spans="1:11" ht="15.75" customHeight="1">
      <c r="A279" s="130"/>
      <c r="B279" s="130"/>
      <c r="C279" s="176"/>
      <c r="D279" s="145"/>
      <c r="E279" s="335"/>
      <c r="F279" s="317" t="s">
        <v>154</v>
      </c>
      <c r="G279" s="317" t="s">
        <v>154</v>
      </c>
      <c r="H279" s="319" t="s">
        <v>164</v>
      </c>
      <c r="I279" s="317" t="s">
        <v>164</v>
      </c>
      <c r="J279" s="24"/>
      <c r="K279" s="24"/>
    </row>
    <row r="280" spans="1:11" ht="15.75" customHeight="1">
      <c r="A280" s="130"/>
      <c r="B280" s="130"/>
      <c r="C280" s="176"/>
      <c r="D280" s="184"/>
      <c r="E280" s="348"/>
      <c r="F280" s="349" t="str">
        <f>'P&amp;L'!B11</f>
        <v>31.12.2006</v>
      </c>
      <c r="G280" s="338" t="str">
        <f>'P&amp;L'!C11</f>
        <v>31.12.2005</v>
      </c>
      <c r="H280" s="302" t="str">
        <f>F280</f>
        <v>31.12.2006</v>
      </c>
      <c r="I280" s="339" t="str">
        <f>G280</f>
        <v>31.12.2005</v>
      </c>
      <c r="J280" s="24"/>
      <c r="K280" s="24"/>
    </row>
    <row r="281" spans="1:9" ht="15.75" customHeight="1">
      <c r="A281" s="130"/>
      <c r="B281" s="158"/>
      <c r="C281" s="183" t="s">
        <v>138</v>
      </c>
      <c r="D281" s="159"/>
      <c r="E281" s="347"/>
      <c r="F281" s="235">
        <f>'P&amp;L'!B29</f>
        <v>-3734</v>
      </c>
      <c r="G281" s="186">
        <f>'P&amp;L'!C29</f>
        <v>-1963</v>
      </c>
      <c r="H281" s="235">
        <f>'P&amp;L'!D29</f>
        <v>-25094</v>
      </c>
      <c r="I281" s="186">
        <f>'P&amp;L'!E29</f>
        <v>2642</v>
      </c>
    </row>
    <row r="282" spans="1:9" ht="15.75" customHeight="1">
      <c r="A282" s="130"/>
      <c r="B282" s="158"/>
      <c r="C282" s="177"/>
      <c r="D282" s="159"/>
      <c r="E282" s="347"/>
      <c r="F282" s="236"/>
      <c r="G282" s="187"/>
      <c r="H282" s="237"/>
      <c r="I282" s="187"/>
    </row>
    <row r="283" spans="1:9" ht="15.75" customHeight="1">
      <c r="A283" s="130"/>
      <c r="B283" s="158"/>
      <c r="C283" s="177" t="s">
        <v>162</v>
      </c>
      <c r="D283" s="159"/>
      <c r="E283" s="347"/>
      <c r="F283" s="236"/>
      <c r="G283" s="181"/>
      <c r="H283" s="181"/>
      <c r="I283" s="181"/>
    </row>
    <row r="284" spans="1:9" ht="15.75" customHeight="1">
      <c r="A284" s="130"/>
      <c r="B284" s="158"/>
      <c r="C284" s="177" t="s">
        <v>163</v>
      </c>
      <c r="D284" s="159"/>
      <c r="E284" s="347"/>
      <c r="F284" s="236">
        <v>80000</v>
      </c>
      <c r="G284" s="236">
        <v>80000</v>
      </c>
      <c r="H284" s="181">
        <v>80000</v>
      </c>
      <c r="I284" s="181">
        <v>80000</v>
      </c>
    </row>
    <row r="285" spans="1:9" ht="15.75" customHeight="1">
      <c r="A285" s="130"/>
      <c r="B285" s="158"/>
      <c r="C285" s="177"/>
      <c r="D285" s="159"/>
      <c r="E285" s="347"/>
      <c r="F285" s="350"/>
      <c r="G285" s="350"/>
      <c r="H285" s="238"/>
      <c r="I285" s="238"/>
    </row>
    <row r="286" spans="1:20" ht="15.75" customHeight="1">
      <c r="A286" s="130"/>
      <c r="B286" s="158"/>
      <c r="C286" s="177" t="s">
        <v>133</v>
      </c>
      <c r="D286" s="159"/>
      <c r="E286" s="335"/>
      <c r="F286" s="236">
        <f>F284</f>
        <v>80000</v>
      </c>
      <c r="G286" s="236">
        <f>G284</f>
        <v>80000</v>
      </c>
      <c r="H286" s="181">
        <f>H284</f>
        <v>80000</v>
      </c>
      <c r="I286" s="181">
        <f>I284</f>
        <v>80000</v>
      </c>
      <c r="M286" s="130"/>
      <c r="T286" s="163"/>
    </row>
    <row r="287" spans="1:13" ht="15.75" customHeight="1">
      <c r="A287" s="130"/>
      <c r="B287" s="158"/>
      <c r="C287" s="177"/>
      <c r="D287" s="159"/>
      <c r="F287" s="236"/>
      <c r="G287" s="187"/>
      <c r="H287" s="237"/>
      <c r="I287" s="187"/>
      <c r="M287" s="130"/>
    </row>
    <row r="288" spans="1:13" ht="15.75" customHeight="1">
      <c r="A288" s="130"/>
      <c r="B288" s="158"/>
      <c r="C288" s="177" t="s">
        <v>88</v>
      </c>
      <c r="D288" s="159"/>
      <c r="F288" s="239">
        <f>F281/F284*100</f>
        <v>-4.6675</v>
      </c>
      <c r="G288" s="182">
        <f>G281/G284*100</f>
        <v>-2.45375</v>
      </c>
      <c r="H288" s="182">
        <f>H281/H284*100</f>
        <v>-31.3675</v>
      </c>
      <c r="I288" s="182">
        <f>I281/I284*100</f>
        <v>3.3024999999999998</v>
      </c>
      <c r="M288" s="130"/>
    </row>
    <row r="289" spans="1:15" ht="15.75" customHeight="1">
      <c r="A289" s="130"/>
      <c r="B289" s="158"/>
      <c r="C289" s="177"/>
      <c r="D289" s="159"/>
      <c r="F289" s="236"/>
      <c r="G289" s="187"/>
      <c r="H289" s="240"/>
      <c r="I289" s="187"/>
      <c r="M289" s="130"/>
      <c r="N289" s="130"/>
      <c r="O289" s="130"/>
    </row>
    <row r="290" spans="1:9" ht="15.75" customHeight="1">
      <c r="A290" s="130"/>
      <c r="B290" s="158"/>
      <c r="C290" s="178" t="s">
        <v>89</v>
      </c>
      <c r="D290" s="159"/>
      <c r="F290" s="241">
        <f>F281/F284*100</f>
        <v>-4.6675</v>
      </c>
      <c r="G290" s="182">
        <f>G288</f>
        <v>-2.45375</v>
      </c>
      <c r="H290" s="182">
        <f>H281/H284*100</f>
        <v>-31.3675</v>
      </c>
      <c r="I290" s="182">
        <f>I288</f>
        <v>3.3024999999999998</v>
      </c>
    </row>
    <row r="291" spans="1:9" ht="15.75" customHeight="1">
      <c r="A291" s="130"/>
      <c r="B291" s="158"/>
      <c r="C291" s="177"/>
      <c r="D291" s="159"/>
      <c r="F291" s="242"/>
      <c r="G291" s="187"/>
      <c r="H291" s="181"/>
      <c r="I291" s="187"/>
    </row>
    <row r="292" spans="1:9" ht="15.75" customHeight="1">
      <c r="A292" s="130"/>
      <c r="B292" s="155"/>
      <c r="C292" s="179"/>
      <c r="D292" s="184"/>
      <c r="E292" s="351"/>
      <c r="F292" s="243"/>
      <c r="G292" s="243"/>
      <c r="H292" s="244"/>
      <c r="I292" s="188"/>
    </row>
    <row r="293" spans="1:9" ht="15.75" customHeight="1">
      <c r="A293" s="130"/>
      <c r="B293" s="155"/>
      <c r="D293" s="158"/>
      <c r="E293" s="159"/>
      <c r="F293" s="159"/>
      <c r="G293" s="159"/>
      <c r="H293" s="185"/>
      <c r="I293" s="159"/>
    </row>
    <row r="294" spans="1:9" ht="15.75" customHeight="1">
      <c r="A294" s="130"/>
      <c r="B294" s="155"/>
      <c r="D294" s="158"/>
      <c r="E294" s="159"/>
      <c r="F294" s="159"/>
      <c r="G294" s="159"/>
      <c r="H294" s="185"/>
      <c r="I294" s="159"/>
    </row>
    <row r="295" spans="1:9" ht="15.75" customHeight="1">
      <c r="A295" s="130"/>
      <c r="B295" s="155" t="s">
        <v>126</v>
      </c>
      <c r="C295" s="180" t="s">
        <v>127</v>
      </c>
      <c r="D295" s="158"/>
      <c r="E295" s="159"/>
      <c r="F295" s="159"/>
      <c r="G295" s="159"/>
      <c r="H295" s="159"/>
      <c r="I295" s="159"/>
    </row>
    <row r="296" spans="1:13" ht="15.75" customHeight="1">
      <c r="A296" s="130"/>
      <c r="B296" s="155"/>
      <c r="C296" s="158"/>
      <c r="D296" s="158"/>
      <c r="E296" s="158"/>
      <c r="F296" s="158"/>
      <c r="G296" s="158"/>
      <c r="H296" s="158"/>
      <c r="I296" s="158"/>
      <c r="J296" s="26"/>
      <c r="K296" s="26"/>
      <c r="L296" s="26"/>
      <c r="M296" s="26"/>
    </row>
    <row r="297" spans="1:13" ht="15.75" customHeight="1">
      <c r="A297" s="158"/>
      <c r="B297" s="155"/>
      <c r="C297" s="158"/>
      <c r="D297" s="158"/>
      <c r="E297" s="158"/>
      <c r="F297" s="158"/>
      <c r="G297" s="158"/>
      <c r="H297" s="158"/>
      <c r="I297" s="158"/>
      <c r="J297" s="26"/>
      <c r="K297" s="26"/>
      <c r="L297" s="26"/>
      <c r="M297" s="26"/>
    </row>
    <row r="298" spans="1:13" ht="15.75" customHeight="1">
      <c r="A298" s="158"/>
      <c r="B298" s="155"/>
      <c r="C298" s="158"/>
      <c r="D298" s="158"/>
      <c r="E298" s="158"/>
      <c r="F298" s="158"/>
      <c r="G298" s="158"/>
      <c r="H298" s="158"/>
      <c r="I298" s="158"/>
      <c r="J298" s="26"/>
      <c r="K298" s="26"/>
      <c r="L298" s="26"/>
      <c r="M298" s="26"/>
    </row>
    <row r="299" spans="1:13" ht="15.75" customHeight="1">
      <c r="A299" s="158"/>
      <c r="B299" s="155"/>
      <c r="C299" s="158"/>
      <c r="D299" s="158"/>
      <c r="E299" s="158"/>
      <c r="F299" s="158"/>
      <c r="G299" s="158"/>
      <c r="H299" s="158"/>
      <c r="I299" s="158"/>
      <c r="J299" s="26"/>
      <c r="K299" s="26"/>
      <c r="L299" s="26"/>
      <c r="M299" s="26"/>
    </row>
    <row r="300" spans="1:13" ht="15.75" customHeight="1">
      <c r="A300" s="158"/>
      <c r="B300" s="155"/>
      <c r="C300" s="158"/>
      <c r="D300" s="158"/>
      <c r="E300" s="158"/>
      <c r="F300" s="158"/>
      <c r="G300" s="158"/>
      <c r="H300" s="158"/>
      <c r="I300" s="158"/>
      <c r="J300" s="26"/>
      <c r="K300" s="26"/>
      <c r="L300" s="26"/>
      <c r="M300" s="26"/>
    </row>
    <row r="301" spans="1:13" ht="15.75" customHeight="1">
      <c r="A301" s="130"/>
      <c r="B301" s="155"/>
      <c r="C301" s="158"/>
      <c r="D301" s="158"/>
      <c r="E301" s="158"/>
      <c r="F301" s="158"/>
      <c r="G301" s="158"/>
      <c r="H301" s="158"/>
      <c r="I301" s="158"/>
      <c r="J301" s="26"/>
      <c r="K301" s="26"/>
      <c r="L301" s="26"/>
      <c r="M301" s="26"/>
    </row>
    <row r="302" spans="1:13" ht="15.75" customHeight="1">
      <c r="A302" s="130"/>
      <c r="B302" s="158"/>
      <c r="C302" s="158"/>
      <c r="D302" s="158"/>
      <c r="E302" s="158"/>
      <c r="F302" s="158"/>
      <c r="G302" s="158"/>
      <c r="H302" s="158"/>
      <c r="I302" s="158"/>
      <c r="J302" s="26"/>
      <c r="K302" s="26"/>
      <c r="L302" s="26"/>
      <c r="M302" s="26"/>
    </row>
    <row r="303" spans="1:13" ht="15.75" customHeight="1">
      <c r="A303" s="130"/>
      <c r="B303" s="155"/>
      <c r="C303" s="158"/>
      <c r="D303" s="158"/>
      <c r="E303" s="158"/>
      <c r="F303" s="158"/>
      <c r="G303" s="158"/>
      <c r="H303" s="158"/>
      <c r="I303" s="158"/>
      <c r="J303" s="26"/>
      <c r="K303" s="26"/>
      <c r="L303" s="26"/>
      <c r="M303" s="26"/>
    </row>
    <row r="304" spans="1:13" ht="15.75" customHeight="1">
      <c r="A304" s="130"/>
      <c r="B304" s="155"/>
      <c r="C304" s="158"/>
      <c r="D304" s="158"/>
      <c r="E304" s="158"/>
      <c r="F304" s="158"/>
      <c r="G304" s="158"/>
      <c r="H304" s="158"/>
      <c r="I304" s="158"/>
      <c r="J304" s="26"/>
      <c r="K304" s="26"/>
      <c r="L304" s="26"/>
      <c r="M304" s="26"/>
    </row>
    <row r="305" spans="1:9" ht="15.75" customHeight="1">
      <c r="A305" s="130"/>
      <c r="B305" s="131"/>
      <c r="C305" s="130"/>
      <c r="D305" s="130"/>
      <c r="E305" s="130"/>
      <c r="F305" s="130"/>
      <c r="G305" s="130"/>
      <c r="H305" s="130"/>
      <c r="I305" s="130"/>
    </row>
    <row r="306" spans="1:9" ht="15.75" customHeight="1">
      <c r="A306" s="130"/>
      <c r="B306" s="131"/>
      <c r="C306" s="130"/>
      <c r="D306" s="130"/>
      <c r="E306" s="130"/>
      <c r="F306" s="130"/>
      <c r="G306" s="130"/>
      <c r="H306" s="130"/>
      <c r="I306" s="130"/>
    </row>
    <row r="307" spans="1:9" ht="15.75" customHeight="1">
      <c r="A307" s="130"/>
      <c r="B307" s="131"/>
      <c r="C307" s="130"/>
      <c r="D307" s="130"/>
      <c r="E307" s="130"/>
      <c r="F307" s="130"/>
      <c r="G307" s="130"/>
      <c r="H307" s="130"/>
      <c r="I307" s="130"/>
    </row>
    <row r="308" spans="1:9" ht="15.75" customHeight="1">
      <c r="A308" s="130"/>
      <c r="B308" s="131"/>
      <c r="C308" s="130"/>
      <c r="D308" s="130"/>
      <c r="E308" s="130"/>
      <c r="F308" s="130"/>
      <c r="G308" s="130"/>
      <c r="H308" s="130"/>
      <c r="I308" s="130"/>
    </row>
    <row r="309" spans="1:9" ht="15.75" customHeight="1">
      <c r="A309" s="130"/>
      <c r="B309" s="131"/>
      <c r="C309" s="130"/>
      <c r="D309" s="130"/>
      <c r="E309" s="130"/>
      <c r="F309" s="130"/>
      <c r="G309" s="130"/>
      <c r="H309" s="130"/>
      <c r="I309" s="130"/>
    </row>
    <row r="310" spans="1:9" ht="15.75" customHeight="1">
      <c r="A310" s="130"/>
      <c r="B310" s="131"/>
      <c r="C310" s="130"/>
      <c r="D310" s="130"/>
      <c r="E310" s="130"/>
      <c r="F310" s="130"/>
      <c r="G310" s="130"/>
      <c r="H310" s="130"/>
      <c r="I310" s="130"/>
    </row>
    <row r="311" spans="1:9" ht="15.75" customHeight="1">
      <c r="A311" s="130"/>
      <c r="B311" s="131"/>
      <c r="C311" s="130"/>
      <c r="D311" s="130"/>
      <c r="E311" s="130"/>
      <c r="F311" s="130"/>
      <c r="G311" s="130"/>
      <c r="H311" s="130"/>
      <c r="I311" s="130"/>
    </row>
    <row r="312" spans="1:9" ht="15.75" customHeight="1">
      <c r="A312" s="130"/>
      <c r="B312" s="131"/>
      <c r="C312" s="130"/>
      <c r="D312" s="130"/>
      <c r="E312" s="130"/>
      <c r="F312" s="130"/>
      <c r="G312" s="130"/>
      <c r="H312" s="130"/>
      <c r="I312" s="130"/>
    </row>
    <row r="313" spans="1:9" ht="15.75" customHeight="1">
      <c r="A313" s="130"/>
      <c r="B313" s="131"/>
      <c r="C313" s="130"/>
      <c r="D313" s="130"/>
      <c r="E313" s="130"/>
      <c r="F313" s="130"/>
      <c r="G313" s="130"/>
      <c r="H313" s="130"/>
      <c r="I313" s="130"/>
    </row>
    <row r="314" spans="1:9" ht="15.75" customHeight="1">
      <c r="A314" s="130"/>
      <c r="B314" s="131"/>
      <c r="C314" s="130"/>
      <c r="D314" s="130"/>
      <c r="E314" s="130"/>
      <c r="F314" s="130"/>
      <c r="G314" s="130"/>
      <c r="H314" s="130"/>
      <c r="I314" s="130"/>
    </row>
    <row r="315" spans="1:9" ht="15.75" customHeight="1">
      <c r="A315" s="130"/>
      <c r="B315" s="131"/>
      <c r="C315" s="130"/>
      <c r="D315" s="130"/>
      <c r="E315" s="130"/>
      <c r="F315" s="130"/>
      <c r="G315" s="130"/>
      <c r="H315" s="130"/>
      <c r="I315" s="130"/>
    </row>
    <row r="316" spans="1:9" ht="15.75" customHeight="1">
      <c r="A316" s="130"/>
      <c r="B316" s="131"/>
      <c r="C316" s="130"/>
      <c r="D316" s="130"/>
      <c r="E316" s="130"/>
      <c r="F316" s="130"/>
      <c r="G316" s="130"/>
      <c r="H316" s="130"/>
      <c r="I316" s="130"/>
    </row>
    <row r="317" spans="1:9" ht="15.75" customHeight="1">
      <c r="A317" s="130"/>
      <c r="B317" s="131"/>
      <c r="C317" s="130"/>
      <c r="D317" s="130"/>
      <c r="E317" s="130"/>
      <c r="F317" s="130"/>
      <c r="G317" s="130"/>
      <c r="H317" s="130"/>
      <c r="I317" s="130"/>
    </row>
    <row r="318" spans="1:9" ht="15.75" customHeight="1">
      <c r="A318" s="130"/>
      <c r="B318" s="131"/>
      <c r="C318" s="130"/>
      <c r="D318" s="130"/>
      <c r="E318" s="130"/>
      <c r="F318" s="130"/>
      <c r="G318" s="130"/>
      <c r="H318" s="130"/>
      <c r="I318" s="130"/>
    </row>
    <row r="319" spans="1:9" ht="15.75" customHeight="1">
      <c r="A319" s="130"/>
      <c r="B319" s="131"/>
      <c r="C319" s="130"/>
      <c r="D319" s="130"/>
      <c r="E319" s="130"/>
      <c r="F319" s="130"/>
      <c r="G319" s="130"/>
      <c r="H319" s="130"/>
      <c r="I319" s="130"/>
    </row>
    <row r="320" spans="1:9" ht="15.75" customHeight="1">
      <c r="A320" s="130"/>
      <c r="B320" s="131"/>
      <c r="C320" s="130"/>
      <c r="D320" s="130"/>
      <c r="E320" s="130"/>
      <c r="F320" s="130"/>
      <c r="G320" s="130"/>
      <c r="H320" s="130"/>
      <c r="I320" s="130"/>
    </row>
    <row r="321" spans="1:9" ht="15.75" customHeight="1">
      <c r="A321" s="130"/>
      <c r="B321" s="131"/>
      <c r="C321" s="130"/>
      <c r="D321" s="130"/>
      <c r="E321" s="130"/>
      <c r="F321" s="130"/>
      <c r="G321" s="130"/>
      <c r="H321" s="130"/>
      <c r="I321" s="130"/>
    </row>
    <row r="322" spans="1:9" ht="15.75" customHeight="1">
      <c r="A322" s="130"/>
      <c r="B322" s="131"/>
      <c r="C322" s="130"/>
      <c r="D322" s="130"/>
      <c r="E322" s="130"/>
      <c r="F322" s="130"/>
      <c r="G322" s="130"/>
      <c r="H322" s="130"/>
      <c r="I322" s="130"/>
    </row>
    <row r="323" spans="1:9" ht="15.75" customHeight="1">
      <c r="A323" s="130"/>
      <c r="B323" s="131"/>
      <c r="C323" s="130"/>
      <c r="D323" s="130"/>
      <c r="E323" s="130"/>
      <c r="F323" s="130"/>
      <c r="G323" s="130"/>
      <c r="H323" s="130"/>
      <c r="I323" s="130"/>
    </row>
    <row r="324" spans="1:9" ht="15.75" customHeight="1">
      <c r="A324" s="130"/>
      <c r="B324" s="131"/>
      <c r="C324" s="130"/>
      <c r="D324" s="130"/>
      <c r="E324" s="130"/>
      <c r="F324" s="130"/>
      <c r="G324" s="130"/>
      <c r="H324" s="130"/>
      <c r="I324" s="130"/>
    </row>
    <row r="325" spans="1:9" ht="15.75" customHeight="1">
      <c r="A325" s="130"/>
      <c r="B325" s="131"/>
      <c r="C325" s="130"/>
      <c r="D325" s="130"/>
      <c r="E325" s="130"/>
      <c r="F325" s="130"/>
      <c r="G325" s="130"/>
      <c r="H325" s="130"/>
      <c r="I325" s="130"/>
    </row>
    <row r="326" spans="1:9" ht="15.75" customHeight="1">
      <c r="A326" s="130"/>
      <c r="B326" s="131"/>
      <c r="C326" s="130"/>
      <c r="D326" s="130"/>
      <c r="E326" s="130"/>
      <c r="F326" s="130"/>
      <c r="G326" s="130"/>
      <c r="H326" s="130"/>
      <c r="I326" s="130"/>
    </row>
    <row r="327" spans="1:9" ht="15.75" customHeight="1">
      <c r="A327" s="130"/>
      <c r="B327" s="131"/>
      <c r="C327" s="130"/>
      <c r="D327" s="130"/>
      <c r="E327" s="130"/>
      <c r="F327" s="130"/>
      <c r="G327" s="130"/>
      <c r="H327" s="130"/>
      <c r="I327" s="130"/>
    </row>
    <row r="328" spans="1:9" ht="15.75" customHeight="1">
      <c r="A328" s="130"/>
      <c r="B328" s="131"/>
      <c r="C328" s="130"/>
      <c r="D328" s="130"/>
      <c r="E328" s="130"/>
      <c r="F328" s="130"/>
      <c r="G328" s="130"/>
      <c r="H328" s="130"/>
      <c r="I328" s="130"/>
    </row>
    <row r="329" spans="1:9" ht="15.75" customHeight="1">
      <c r="A329" s="130"/>
      <c r="B329" s="131"/>
      <c r="C329" s="130"/>
      <c r="D329" s="130"/>
      <c r="E329" s="130"/>
      <c r="F329" s="130"/>
      <c r="G329" s="130"/>
      <c r="H329" s="130"/>
      <c r="I329" s="130"/>
    </row>
    <row r="330" spans="1:9" ht="15.75" customHeight="1">
      <c r="A330" s="130"/>
      <c r="B330" s="131"/>
      <c r="C330" s="130"/>
      <c r="D330" s="130"/>
      <c r="E330" s="130"/>
      <c r="F330" s="130"/>
      <c r="G330" s="130"/>
      <c r="H330" s="130"/>
      <c r="I330" s="130"/>
    </row>
    <row r="331" spans="1:9" ht="15.75" customHeight="1">
      <c r="A331" s="130"/>
      <c r="B331" s="131"/>
      <c r="C331" s="130"/>
      <c r="D331" s="130"/>
      <c r="E331" s="130"/>
      <c r="F331" s="130"/>
      <c r="G331" s="130"/>
      <c r="H331" s="130"/>
      <c r="I331" s="130"/>
    </row>
    <row r="332" spans="1:9" ht="15.75" customHeight="1">
      <c r="A332" s="130"/>
      <c r="B332" s="131"/>
      <c r="C332" s="130"/>
      <c r="D332" s="130"/>
      <c r="E332" s="130"/>
      <c r="F332" s="130"/>
      <c r="G332" s="130"/>
      <c r="H332" s="130"/>
      <c r="I332" s="130"/>
    </row>
    <row r="333" spans="1:9" ht="15.75" customHeight="1">
      <c r="A333" s="130"/>
      <c r="B333" s="131"/>
      <c r="C333" s="130"/>
      <c r="D333" s="130"/>
      <c r="E333" s="130"/>
      <c r="F333" s="130"/>
      <c r="G333" s="130"/>
      <c r="H333" s="130"/>
      <c r="I333" s="130"/>
    </row>
    <row r="334" spans="1:9" ht="15.75" customHeight="1">
      <c r="A334" s="130"/>
      <c r="B334" s="131"/>
      <c r="C334" s="130"/>
      <c r="D334" s="130"/>
      <c r="E334" s="130"/>
      <c r="F334" s="130"/>
      <c r="G334" s="130"/>
      <c r="H334" s="130"/>
      <c r="I334" s="130"/>
    </row>
    <row r="335" spans="1:9" ht="15.75" customHeight="1">
      <c r="A335" s="130"/>
      <c r="B335" s="131"/>
      <c r="C335" s="130"/>
      <c r="D335" s="130"/>
      <c r="E335" s="130"/>
      <c r="F335" s="130"/>
      <c r="G335" s="130"/>
      <c r="H335" s="130"/>
      <c r="I335" s="130"/>
    </row>
    <row r="336" spans="1:9" ht="15.75" customHeight="1">
      <c r="A336" s="130"/>
      <c r="B336" s="131"/>
      <c r="C336" s="130"/>
      <c r="D336" s="130"/>
      <c r="E336" s="130"/>
      <c r="F336" s="130"/>
      <c r="G336" s="130"/>
      <c r="H336" s="130"/>
      <c r="I336" s="130"/>
    </row>
    <row r="337" spans="1:9" ht="15.75" customHeight="1">
      <c r="A337" s="130"/>
      <c r="B337" s="131"/>
      <c r="C337" s="130"/>
      <c r="D337" s="130"/>
      <c r="E337" s="130"/>
      <c r="F337" s="130"/>
      <c r="G337" s="130"/>
      <c r="H337" s="130"/>
      <c r="I337" s="130"/>
    </row>
    <row r="338" spans="1:9" ht="15.75" customHeight="1">
      <c r="A338" s="130"/>
      <c r="B338" s="131"/>
      <c r="C338" s="130"/>
      <c r="D338" s="130"/>
      <c r="E338" s="130"/>
      <c r="F338" s="130"/>
      <c r="G338" s="130"/>
      <c r="H338" s="130"/>
      <c r="I338" s="130"/>
    </row>
    <row r="339" spans="1:9" ht="15.75" customHeight="1">
      <c r="A339" s="130"/>
      <c r="B339" s="131"/>
      <c r="C339" s="130"/>
      <c r="D339" s="130"/>
      <c r="E339" s="130"/>
      <c r="F339" s="130"/>
      <c r="G339" s="130"/>
      <c r="H339" s="130"/>
      <c r="I339" s="130"/>
    </row>
    <row r="340" spans="1:9" ht="15.75" customHeight="1">
      <c r="A340" s="130"/>
      <c r="B340" s="131"/>
      <c r="C340" s="130"/>
      <c r="D340" s="130"/>
      <c r="E340" s="130"/>
      <c r="F340" s="130"/>
      <c r="G340" s="130"/>
      <c r="H340" s="130"/>
      <c r="I340" s="130"/>
    </row>
    <row r="341" spans="1:9" ht="15.75" customHeight="1">
      <c r="A341" s="130"/>
      <c r="B341" s="131"/>
      <c r="C341" s="130"/>
      <c r="D341" s="130"/>
      <c r="E341" s="130"/>
      <c r="F341" s="130"/>
      <c r="G341" s="130"/>
      <c r="H341" s="130"/>
      <c r="I341" s="130"/>
    </row>
    <row r="342" spans="1:9" ht="15.75" customHeight="1">
      <c r="A342" s="130"/>
      <c r="B342" s="131"/>
      <c r="C342" s="130"/>
      <c r="D342" s="130"/>
      <c r="E342" s="130"/>
      <c r="F342" s="130"/>
      <c r="G342" s="130"/>
      <c r="H342" s="130"/>
      <c r="I342" s="130"/>
    </row>
    <row r="343" spans="1:9" ht="15.75" customHeight="1">
      <c r="A343" s="130"/>
      <c r="B343" s="131"/>
      <c r="C343" s="130"/>
      <c r="D343" s="130"/>
      <c r="E343" s="130"/>
      <c r="F343" s="130"/>
      <c r="G343" s="130"/>
      <c r="H343" s="130"/>
      <c r="I343" s="130"/>
    </row>
    <row r="344" spans="1:9" ht="15.75" customHeight="1">
      <c r="A344" s="130"/>
      <c r="B344" s="131"/>
      <c r="C344" s="130"/>
      <c r="D344" s="130"/>
      <c r="E344" s="130"/>
      <c r="F344" s="130"/>
      <c r="G344" s="130"/>
      <c r="H344" s="130"/>
      <c r="I344" s="130"/>
    </row>
    <row r="345" spans="1:9" ht="15.75" customHeight="1">
      <c r="A345" s="130"/>
      <c r="B345" s="131"/>
      <c r="C345" s="130"/>
      <c r="D345" s="130"/>
      <c r="E345" s="130"/>
      <c r="F345" s="130"/>
      <c r="G345" s="130"/>
      <c r="H345" s="130"/>
      <c r="I345" s="130"/>
    </row>
    <row r="346" spans="1:9" ht="15.75" customHeight="1">
      <c r="A346" s="130"/>
      <c r="B346" s="131"/>
      <c r="D346" s="130"/>
      <c r="E346" s="130"/>
      <c r="F346" s="130"/>
      <c r="G346" s="130"/>
      <c r="H346" s="130"/>
      <c r="I346" s="130"/>
    </row>
    <row r="347" ht="15.75" customHeight="1">
      <c r="B347" s="27"/>
    </row>
    <row r="348" ht="15.75" customHeight="1">
      <c r="B348" s="27"/>
    </row>
    <row r="349" ht="15.75" customHeight="1">
      <c r="B349" s="27"/>
    </row>
    <row r="350" ht="15.75" customHeight="1">
      <c r="B350" s="27"/>
    </row>
    <row r="351" ht="15.75" customHeight="1">
      <c r="B351" s="27"/>
    </row>
    <row r="352" ht="15.75" customHeight="1">
      <c r="B352" s="27"/>
    </row>
    <row r="353" ht="15.75" customHeight="1">
      <c r="B353" s="27"/>
    </row>
    <row r="354" ht="15.75" customHeight="1">
      <c r="B354" s="27"/>
    </row>
    <row r="355" ht="15.75" customHeight="1">
      <c r="B355" s="27"/>
    </row>
    <row r="356" ht="15.75" customHeight="1">
      <c r="B356" s="27"/>
    </row>
    <row r="357" ht="15.75" customHeight="1">
      <c r="B357" s="27"/>
    </row>
    <row r="358" ht="15.75" customHeight="1">
      <c r="B358" s="27"/>
    </row>
    <row r="359" ht="15.75" customHeight="1">
      <c r="B359" s="27"/>
    </row>
    <row r="360" ht="15.75" customHeight="1">
      <c r="B360" s="27"/>
    </row>
    <row r="361" ht="15.75" customHeight="1">
      <c r="B361" s="27"/>
    </row>
    <row r="362" ht="15.75" customHeight="1">
      <c r="B362" s="27"/>
    </row>
    <row r="363" ht="15.75" customHeight="1">
      <c r="B363" s="27"/>
    </row>
    <row r="364" ht="15.75" customHeight="1">
      <c r="B364" s="27"/>
    </row>
    <row r="365" ht="15.75" customHeight="1">
      <c r="B365" s="27"/>
    </row>
    <row r="366" ht="15.75" customHeight="1">
      <c r="B366" s="27"/>
    </row>
    <row r="367" ht="15.75" customHeight="1">
      <c r="B367" s="27"/>
    </row>
    <row r="368" ht="15.75" customHeight="1">
      <c r="B368" s="27"/>
    </row>
    <row r="369" ht="15.75" customHeight="1">
      <c r="B369" s="27"/>
    </row>
    <row r="370" ht="15.75" customHeight="1">
      <c r="B370" s="27"/>
    </row>
    <row r="371" ht="15.75" customHeight="1">
      <c r="B371" s="27"/>
    </row>
    <row r="372" ht="15.75" customHeight="1">
      <c r="B372" s="27"/>
    </row>
    <row r="373" ht="15.75" customHeight="1">
      <c r="B373" s="27"/>
    </row>
    <row r="374" ht="15.75" customHeight="1">
      <c r="B374" s="27"/>
    </row>
    <row r="375" ht="15.75" customHeight="1">
      <c r="B375" s="27"/>
    </row>
    <row r="376" ht="15.75" customHeight="1">
      <c r="B376" s="27"/>
    </row>
    <row r="377" ht="15.75" customHeight="1">
      <c r="B377" s="27"/>
    </row>
    <row r="378" ht="15.75" customHeight="1">
      <c r="B378" s="27"/>
    </row>
    <row r="379" ht="15.75" customHeight="1">
      <c r="B379" s="27"/>
    </row>
    <row r="380" ht="15.75" customHeight="1">
      <c r="B380" s="27"/>
    </row>
    <row r="381" ht="15.75" customHeight="1">
      <c r="B381" s="27"/>
    </row>
    <row r="382" ht="15.75" customHeight="1">
      <c r="B382" s="27"/>
    </row>
    <row r="383" ht="15.75" customHeight="1">
      <c r="B383" s="27"/>
    </row>
    <row r="384" ht="15.75" customHeight="1">
      <c r="B384" s="27"/>
    </row>
    <row r="385" ht="15.75" customHeight="1">
      <c r="B385" s="27"/>
    </row>
    <row r="386" ht="15.75" customHeight="1">
      <c r="B386" s="27"/>
    </row>
    <row r="387" ht="15.75" customHeight="1">
      <c r="B387" s="27"/>
    </row>
    <row r="388" ht="15.75" customHeight="1">
      <c r="B388" s="27"/>
    </row>
    <row r="389" ht="15.75" customHeight="1">
      <c r="B389" s="27"/>
    </row>
    <row r="390" ht="15.75" customHeight="1">
      <c r="B390" s="27"/>
    </row>
    <row r="391" ht="15.75" customHeight="1">
      <c r="B391" s="27"/>
    </row>
    <row r="392" ht="15.75" customHeight="1">
      <c r="B392" s="27"/>
    </row>
    <row r="393" ht="15.75" customHeight="1">
      <c r="B393" s="27"/>
    </row>
    <row r="394" ht="15.75" customHeight="1">
      <c r="B394" s="27"/>
    </row>
    <row r="395" ht="15.75" customHeight="1">
      <c r="B395" s="27"/>
    </row>
    <row r="396" ht="15.75" customHeight="1">
      <c r="B396" s="27"/>
    </row>
    <row r="397" ht="15.75" customHeight="1">
      <c r="B397" s="27"/>
    </row>
    <row r="398" ht="15.75" customHeight="1">
      <c r="B398" s="27"/>
    </row>
    <row r="399" ht="15.75" customHeight="1">
      <c r="B399" s="27"/>
    </row>
    <row r="400" ht="15.75" customHeight="1">
      <c r="B400" s="27"/>
    </row>
    <row r="401" ht="15.75" customHeight="1">
      <c r="B401" s="27"/>
    </row>
    <row r="402" ht="15.75" customHeight="1">
      <c r="B402" s="27"/>
    </row>
    <row r="403" ht="15.75" customHeight="1">
      <c r="B403" s="27"/>
    </row>
    <row r="404" ht="15.75" customHeight="1">
      <c r="B404" s="27"/>
    </row>
    <row r="405" ht="15.75" customHeight="1">
      <c r="B405" s="27"/>
    </row>
    <row r="406" ht="15.75" customHeight="1">
      <c r="B406" s="27"/>
    </row>
    <row r="407" ht="15.75" customHeight="1">
      <c r="B407" s="27"/>
    </row>
    <row r="408" ht="15.75" customHeight="1">
      <c r="B408" s="27"/>
    </row>
    <row r="409" ht="15.75" customHeight="1">
      <c r="B409" s="27"/>
    </row>
    <row r="410" ht="15.75" customHeight="1">
      <c r="B410" s="27"/>
    </row>
    <row r="411" ht="15.75" customHeight="1">
      <c r="B411" s="27"/>
    </row>
    <row r="412" ht="15.75" customHeight="1">
      <c r="B412" s="27"/>
    </row>
    <row r="413" ht="15.75" customHeight="1">
      <c r="B413" s="27"/>
    </row>
    <row r="414" ht="15.75" customHeight="1">
      <c r="B414" s="27"/>
    </row>
    <row r="415" ht="15.75" customHeight="1">
      <c r="B415" s="27"/>
    </row>
    <row r="416" ht="15.75" customHeight="1">
      <c r="B416" s="27"/>
    </row>
    <row r="417" ht="15.75" customHeight="1">
      <c r="B417" s="27"/>
    </row>
    <row r="418" ht="15.75" customHeight="1">
      <c r="B418" s="27"/>
    </row>
    <row r="419" ht="15.75" customHeight="1">
      <c r="B419" s="27"/>
    </row>
    <row r="420" ht="15.75" customHeight="1">
      <c r="B420" s="27"/>
    </row>
    <row r="421" ht="15.75" customHeight="1">
      <c r="B421" s="27"/>
    </row>
    <row r="422" ht="15.75" customHeight="1">
      <c r="B422" s="27"/>
    </row>
    <row r="423" ht="15.75" customHeight="1">
      <c r="B423" s="27"/>
    </row>
    <row r="424" ht="15.75" customHeight="1">
      <c r="B424" s="27"/>
    </row>
    <row r="425" ht="15.75" customHeight="1">
      <c r="B425" s="27"/>
    </row>
    <row r="426" ht="15.75" customHeight="1">
      <c r="B426" s="27"/>
    </row>
    <row r="427" ht="15.75" customHeight="1">
      <c r="B427" s="27"/>
    </row>
    <row r="428" ht="15.75" customHeight="1">
      <c r="B428" s="27"/>
    </row>
    <row r="429" ht="15.75" customHeight="1">
      <c r="B429" s="27"/>
    </row>
    <row r="430" ht="15.75" customHeight="1">
      <c r="B430" s="27"/>
    </row>
    <row r="431" ht="15.75" customHeight="1">
      <c r="B431" s="27"/>
    </row>
    <row r="432" ht="15.75" customHeight="1">
      <c r="B432" s="27"/>
    </row>
    <row r="433" ht="15.75" customHeight="1">
      <c r="B433" s="27"/>
    </row>
    <row r="434" ht="15.75" customHeight="1">
      <c r="B434" s="27"/>
    </row>
    <row r="435" ht="15.75" customHeight="1">
      <c r="B435" s="27"/>
    </row>
    <row r="436" ht="15.75" customHeight="1">
      <c r="B436" s="27"/>
    </row>
    <row r="437" ht="15.75" customHeight="1">
      <c r="B437" s="27"/>
    </row>
    <row r="438" ht="15.75" customHeight="1">
      <c r="B438" s="27"/>
    </row>
    <row r="439" ht="15.75" customHeight="1">
      <c r="B439" s="27"/>
    </row>
    <row r="440" ht="15.75" customHeight="1">
      <c r="B440" s="27"/>
    </row>
    <row r="441" ht="15.75" customHeight="1">
      <c r="B441" s="27"/>
    </row>
    <row r="442" ht="15.75" customHeight="1">
      <c r="B442" s="27"/>
    </row>
    <row r="443" ht="15.75" customHeight="1">
      <c r="B443" s="27"/>
    </row>
    <row r="444" ht="15.75" customHeight="1">
      <c r="B444" s="27"/>
    </row>
    <row r="445" ht="15.75" customHeight="1">
      <c r="B445" s="27"/>
    </row>
    <row r="446" ht="15.75" customHeight="1">
      <c r="B446" s="27"/>
    </row>
    <row r="447" ht="15.75" customHeight="1">
      <c r="B447" s="27"/>
    </row>
    <row r="448" ht="15.75" customHeight="1">
      <c r="B448" s="27"/>
    </row>
    <row r="449" ht="15.75" customHeight="1">
      <c r="B449" s="27"/>
    </row>
    <row r="450" ht="15.75" customHeight="1">
      <c r="B450" s="27"/>
    </row>
    <row r="451" ht="15.75" customHeight="1">
      <c r="B451" s="27"/>
    </row>
    <row r="452" ht="15.75" customHeight="1">
      <c r="B452" s="27"/>
    </row>
    <row r="453" ht="15.75" customHeight="1">
      <c r="B453" s="27"/>
    </row>
    <row r="454" ht="15.75" customHeight="1">
      <c r="B454" s="27"/>
    </row>
    <row r="455" ht="15.75" customHeight="1">
      <c r="B455" s="27"/>
    </row>
    <row r="456" ht="15.75" customHeight="1">
      <c r="B456" s="27"/>
    </row>
    <row r="457" ht="15.75" customHeight="1">
      <c r="B457" s="27"/>
    </row>
    <row r="458" ht="15.75" customHeight="1">
      <c r="B458" s="27"/>
    </row>
    <row r="459" ht="15.75" customHeight="1">
      <c r="B459" s="27"/>
    </row>
    <row r="460" ht="15.75" customHeight="1">
      <c r="B460" s="27"/>
    </row>
    <row r="461" ht="15.75" customHeight="1">
      <c r="B461" s="27"/>
    </row>
    <row r="462" ht="15.75" customHeight="1">
      <c r="B462" s="27"/>
    </row>
    <row r="463" ht="15.75" customHeight="1">
      <c r="B463" s="27"/>
    </row>
    <row r="464" ht="15.75" customHeight="1">
      <c r="B464" s="27"/>
    </row>
    <row r="465" ht="15.75" customHeight="1">
      <c r="B465" s="27"/>
    </row>
    <row r="466" ht="15.75" customHeight="1">
      <c r="B466" s="27"/>
    </row>
    <row r="467" ht="15.75" customHeight="1">
      <c r="B467" s="27"/>
    </row>
    <row r="468" ht="15.75" customHeight="1">
      <c r="B468" s="27"/>
    </row>
    <row r="469" ht="15.75" customHeight="1">
      <c r="B469" s="27"/>
    </row>
    <row r="470" ht="15.75" customHeight="1">
      <c r="B470" s="27"/>
    </row>
    <row r="471" ht="15.75" customHeight="1">
      <c r="B471" s="27"/>
    </row>
    <row r="472" ht="15.75" customHeight="1">
      <c r="B472" s="27"/>
    </row>
    <row r="473" ht="15.75" customHeight="1">
      <c r="B473" s="27"/>
    </row>
    <row r="474" ht="15.75" customHeight="1">
      <c r="B474" s="27"/>
    </row>
    <row r="475" ht="15.75" customHeight="1">
      <c r="B475" s="27"/>
    </row>
    <row r="476" ht="15.75" customHeight="1">
      <c r="B476" s="27"/>
    </row>
    <row r="477" ht="15.75" customHeight="1">
      <c r="B477" s="27"/>
    </row>
    <row r="478" ht="15.75" customHeight="1">
      <c r="B478" s="27"/>
    </row>
    <row r="479" ht="15.75" customHeight="1">
      <c r="B479" s="27"/>
    </row>
    <row r="480" ht="15.75" customHeight="1">
      <c r="B480" s="27"/>
    </row>
    <row r="481" ht="15.75" customHeight="1">
      <c r="B481" s="27"/>
    </row>
    <row r="482" ht="15.75" customHeight="1">
      <c r="B482" s="27"/>
    </row>
    <row r="483" ht="15.75" customHeight="1">
      <c r="B483" s="27"/>
    </row>
    <row r="484" ht="15.75" customHeight="1">
      <c r="B484" s="27"/>
    </row>
    <row r="485" ht="15.75" customHeight="1">
      <c r="B485" s="27"/>
    </row>
    <row r="486" ht="15.75" customHeight="1">
      <c r="B486" s="27"/>
    </row>
    <row r="487" ht="15.75" customHeight="1">
      <c r="B487" s="27"/>
    </row>
    <row r="488" ht="15.75" customHeight="1">
      <c r="B488" s="27"/>
    </row>
    <row r="489" ht="15.75" customHeight="1">
      <c r="B489" s="27"/>
    </row>
    <row r="490" ht="15.75" customHeight="1">
      <c r="B490" s="27"/>
    </row>
    <row r="491" ht="15.75" customHeight="1">
      <c r="B491" s="27"/>
    </row>
    <row r="492" ht="15.75" customHeight="1">
      <c r="B492" s="27"/>
    </row>
    <row r="493" ht="15.75" customHeight="1">
      <c r="B493" s="27"/>
    </row>
    <row r="494" ht="15.75" customHeight="1">
      <c r="B494" s="27"/>
    </row>
    <row r="495" ht="15.75" customHeight="1">
      <c r="B495" s="27"/>
    </row>
    <row r="496" ht="15.75" customHeight="1">
      <c r="B496" s="27"/>
    </row>
    <row r="497" ht="15.75" customHeight="1">
      <c r="B497" s="27"/>
    </row>
    <row r="498" ht="15.75" customHeight="1">
      <c r="B498" s="27"/>
    </row>
    <row r="499" ht="15.75" customHeight="1">
      <c r="B499" s="27"/>
    </row>
    <row r="500" ht="15.75" customHeight="1">
      <c r="B500" s="27"/>
    </row>
    <row r="501" ht="15.75" customHeight="1">
      <c r="B501" s="27"/>
    </row>
    <row r="502" ht="15.75" customHeight="1">
      <c r="B502" s="27"/>
    </row>
    <row r="503" ht="15.75" customHeight="1">
      <c r="B503" s="27"/>
    </row>
    <row r="504" ht="15.75" customHeight="1">
      <c r="B504" s="27"/>
    </row>
    <row r="505" ht="15.75" customHeight="1">
      <c r="B505" s="27"/>
    </row>
    <row r="506" ht="15.75" customHeight="1">
      <c r="B506" s="27"/>
    </row>
    <row r="507" ht="15.75" customHeight="1">
      <c r="B507" s="27"/>
    </row>
    <row r="508" ht="15.75" customHeight="1">
      <c r="B508" s="27"/>
    </row>
    <row r="509" ht="15.75" customHeight="1">
      <c r="B509" s="27"/>
    </row>
    <row r="510" ht="15.75" customHeight="1">
      <c r="B510" s="27"/>
    </row>
    <row r="511" ht="15.75" customHeight="1">
      <c r="B511" s="27"/>
    </row>
    <row r="512" ht="15.75" customHeight="1">
      <c r="B512" s="27"/>
    </row>
    <row r="513" ht="15.75" customHeight="1">
      <c r="B513" s="27"/>
    </row>
    <row r="514" ht="15.75" customHeight="1">
      <c r="B514" s="27"/>
    </row>
    <row r="515" ht="15.75" customHeight="1">
      <c r="B515" s="27"/>
    </row>
    <row r="516" ht="15.75" customHeight="1">
      <c r="B516" s="27"/>
    </row>
    <row r="517" ht="15.75" customHeight="1">
      <c r="B517" s="27"/>
    </row>
    <row r="518" ht="15.75" customHeight="1">
      <c r="B518" s="27"/>
    </row>
    <row r="519" ht="15.75" customHeight="1">
      <c r="B519" s="27"/>
    </row>
    <row r="520" ht="15.75" customHeight="1">
      <c r="B520" s="27"/>
    </row>
    <row r="521" ht="15.75" customHeight="1">
      <c r="B521" s="27"/>
    </row>
    <row r="522" ht="15.75" customHeight="1">
      <c r="B522" s="27"/>
    </row>
    <row r="523" ht="15.75" customHeight="1">
      <c r="B523" s="27"/>
    </row>
    <row r="524" ht="15.75" customHeight="1">
      <c r="B524" s="27"/>
    </row>
    <row r="525" ht="15.75" customHeight="1">
      <c r="B525" s="27"/>
    </row>
    <row r="526" ht="15.75" customHeight="1">
      <c r="B526" s="27"/>
    </row>
    <row r="527" ht="15.75" customHeight="1">
      <c r="B527" s="27"/>
    </row>
    <row r="528" ht="15.75" customHeight="1">
      <c r="B528" s="27"/>
    </row>
    <row r="529" ht="15.75" customHeight="1">
      <c r="B529" s="27"/>
    </row>
    <row r="530" ht="15.75" customHeight="1">
      <c r="B530" s="27"/>
    </row>
    <row r="531" ht="15.75" customHeight="1">
      <c r="B531" s="27"/>
    </row>
    <row r="532" ht="15.75" customHeight="1">
      <c r="B532" s="27"/>
    </row>
    <row r="533" ht="15.75" customHeight="1">
      <c r="B533" s="27"/>
    </row>
    <row r="534" ht="15.75" customHeight="1">
      <c r="B534" s="27"/>
    </row>
    <row r="535" ht="15.75" customHeight="1">
      <c r="B535" s="27"/>
    </row>
    <row r="536" ht="15.75" customHeight="1">
      <c r="B536" s="27"/>
    </row>
    <row r="537" ht="15.75" customHeight="1">
      <c r="B537" s="27"/>
    </row>
    <row r="538" ht="15.75" customHeight="1">
      <c r="B538" s="27"/>
    </row>
    <row r="539" ht="15.75" customHeight="1">
      <c r="B539" s="27"/>
    </row>
    <row r="540" ht="15.75" customHeight="1">
      <c r="B540" s="27"/>
    </row>
    <row r="541" ht="15.75" customHeight="1">
      <c r="B541" s="27"/>
    </row>
    <row r="542" ht="15.75" customHeight="1">
      <c r="B542" s="27"/>
    </row>
    <row r="543" ht="15.75" customHeight="1">
      <c r="B543" s="27"/>
    </row>
    <row r="544" ht="15.75" customHeight="1">
      <c r="B544" s="27"/>
    </row>
    <row r="545" ht="15.75" customHeight="1">
      <c r="B545" s="27"/>
    </row>
    <row r="546" ht="15.75" customHeight="1">
      <c r="B546" s="27"/>
    </row>
    <row r="547" ht="15.75" customHeight="1">
      <c r="B547" s="27"/>
    </row>
    <row r="548" ht="15.75" customHeight="1">
      <c r="B548" s="27"/>
    </row>
    <row r="549" ht="15.75" customHeight="1">
      <c r="B549" s="27"/>
    </row>
    <row r="550" ht="15.75" customHeight="1">
      <c r="B550" s="27"/>
    </row>
    <row r="551" ht="15.75" customHeight="1">
      <c r="B551" s="27"/>
    </row>
    <row r="552" ht="15.75" customHeight="1">
      <c r="B552" s="27"/>
    </row>
    <row r="553" ht="15.75" customHeight="1">
      <c r="B553" s="27"/>
    </row>
    <row r="554" ht="15.75" customHeight="1">
      <c r="B554" s="27"/>
    </row>
    <row r="555" ht="15.75" customHeight="1">
      <c r="B555" s="27"/>
    </row>
    <row r="556" ht="15.75" customHeight="1">
      <c r="B556" s="27"/>
    </row>
    <row r="557" ht="15.75" customHeight="1">
      <c r="B557" s="27"/>
    </row>
    <row r="558" ht="15.75" customHeight="1">
      <c r="B558" s="27"/>
    </row>
    <row r="559" ht="15.75" customHeight="1">
      <c r="B559" s="27"/>
    </row>
    <row r="560" ht="15.75" customHeight="1">
      <c r="B560" s="27"/>
    </row>
    <row r="561" ht="15.75" customHeight="1">
      <c r="A561" s="27"/>
    </row>
    <row r="562" ht="15.75" customHeight="1">
      <c r="A562" s="27"/>
    </row>
    <row r="563" ht="15.75" customHeight="1">
      <c r="A563" s="27"/>
    </row>
    <row r="564" ht="15.75" customHeight="1">
      <c r="A564" s="27"/>
    </row>
    <row r="565" ht="15.75" customHeight="1">
      <c r="A565" s="27"/>
    </row>
    <row r="566" ht="15.75" customHeight="1">
      <c r="A566" s="27"/>
    </row>
    <row r="567" ht="15.75" customHeight="1">
      <c r="A567" s="27"/>
    </row>
    <row r="568" ht="15.75" customHeight="1">
      <c r="A568" s="27"/>
    </row>
    <row r="569" ht="15.75" customHeight="1">
      <c r="A569" s="27"/>
    </row>
    <row r="570" ht="15.75" customHeight="1">
      <c r="A570" s="27"/>
    </row>
    <row r="571" ht="15.75" customHeight="1">
      <c r="A571" s="27"/>
    </row>
    <row r="572" ht="15.75" customHeight="1">
      <c r="A572" s="27"/>
    </row>
    <row r="573" ht="15.75" customHeight="1">
      <c r="A573" s="27"/>
    </row>
    <row r="574" ht="15.75" customHeight="1">
      <c r="A574" s="27"/>
    </row>
    <row r="575" ht="15.75" customHeight="1">
      <c r="A575" s="27"/>
    </row>
    <row r="576" ht="15.75" customHeight="1">
      <c r="A576" s="27"/>
    </row>
    <row r="577" ht="15.75" customHeight="1">
      <c r="A577" s="27"/>
    </row>
    <row r="578" ht="15.75" customHeight="1">
      <c r="A578" s="27"/>
    </row>
    <row r="579" ht="15.75" customHeight="1">
      <c r="A579" s="27"/>
    </row>
    <row r="580" ht="15.75" customHeight="1">
      <c r="A580" s="27"/>
    </row>
    <row r="581" ht="15.75" customHeight="1">
      <c r="A581" s="27"/>
    </row>
    <row r="582" ht="15.75" customHeight="1">
      <c r="A582" s="27"/>
    </row>
    <row r="583" ht="15.75" customHeight="1">
      <c r="A583" s="27"/>
    </row>
    <row r="584" ht="15.75" customHeight="1">
      <c r="A584" s="27"/>
    </row>
    <row r="585" ht="15.75" customHeight="1">
      <c r="A585" s="27"/>
    </row>
    <row r="586" ht="15.75" customHeight="1">
      <c r="A586" s="27"/>
    </row>
    <row r="587" ht="15.75" customHeight="1">
      <c r="A587" s="27"/>
    </row>
    <row r="588" ht="15.75" customHeight="1">
      <c r="A588" s="27"/>
    </row>
    <row r="589" ht="15.75" customHeight="1">
      <c r="A589" s="27"/>
    </row>
    <row r="590" ht="15.75" customHeight="1">
      <c r="A590" s="27"/>
    </row>
    <row r="591" ht="15.75" customHeight="1">
      <c r="A591" s="27"/>
    </row>
    <row r="592" ht="15.75" customHeight="1">
      <c r="A592" s="27"/>
    </row>
    <row r="593" ht="15.75" customHeight="1">
      <c r="A593" s="27"/>
    </row>
    <row r="594" ht="15.75" customHeight="1">
      <c r="A594" s="27"/>
    </row>
    <row r="595" ht="15.75" customHeight="1">
      <c r="A595" s="27"/>
    </row>
    <row r="596" ht="15.75" customHeight="1">
      <c r="A596" s="27"/>
    </row>
    <row r="597" ht="15.75" customHeight="1">
      <c r="A597" s="27"/>
    </row>
    <row r="598" ht="15.75" customHeight="1">
      <c r="A598" s="27"/>
    </row>
    <row r="599" ht="15.75" customHeight="1">
      <c r="A599" s="27"/>
    </row>
    <row r="600" ht="15.75" customHeight="1">
      <c r="A600" s="27"/>
    </row>
    <row r="601" ht="15.75" customHeight="1">
      <c r="A601" s="27"/>
    </row>
    <row r="602" ht="15.75" customHeight="1">
      <c r="A602" s="27"/>
    </row>
    <row r="603" ht="15.75" customHeight="1">
      <c r="A603" s="27"/>
    </row>
    <row r="604" ht="15.75" customHeight="1">
      <c r="A604" s="27"/>
    </row>
    <row r="605" ht="15.75" customHeight="1">
      <c r="A605" s="27"/>
    </row>
    <row r="606" ht="15.75" customHeight="1">
      <c r="A606" s="27"/>
    </row>
    <row r="607" ht="15.75" customHeight="1">
      <c r="A607" s="27"/>
    </row>
    <row r="608" ht="15.75" customHeight="1">
      <c r="A608" s="27"/>
    </row>
    <row r="609" ht="15.75" customHeight="1">
      <c r="A609" s="27"/>
    </row>
    <row r="610" ht="15.75" customHeight="1">
      <c r="A610" s="27"/>
    </row>
    <row r="611" ht="15.75" customHeight="1">
      <c r="A611" s="27"/>
    </row>
    <row r="612" ht="15.75" customHeight="1">
      <c r="A612" s="27"/>
    </row>
    <row r="613" ht="15.75" customHeight="1">
      <c r="A613" s="27"/>
    </row>
    <row r="614" ht="15.75" customHeight="1">
      <c r="A614" s="27"/>
    </row>
    <row r="615" ht="15.75" customHeight="1">
      <c r="A615" s="27"/>
    </row>
    <row r="616" ht="15.75" customHeight="1">
      <c r="A616" s="27"/>
    </row>
    <row r="617" ht="15.75" customHeight="1">
      <c r="A617" s="27"/>
    </row>
    <row r="618" ht="15.75" customHeight="1">
      <c r="A618" s="27"/>
    </row>
    <row r="619" ht="15.75" customHeight="1">
      <c r="A619" s="27"/>
    </row>
    <row r="620" ht="15.75" customHeight="1">
      <c r="A620" s="27"/>
    </row>
    <row r="621" ht="15.75" customHeight="1">
      <c r="A621" s="27"/>
    </row>
    <row r="622" ht="15.75" customHeight="1">
      <c r="A622" s="27"/>
    </row>
    <row r="623" ht="15.75" customHeight="1">
      <c r="A623" s="27"/>
    </row>
    <row r="624" ht="15.75" customHeight="1">
      <c r="A624" s="27"/>
    </row>
    <row r="625" ht="15.75" customHeight="1">
      <c r="A625" s="27"/>
    </row>
    <row r="626" ht="15.75" customHeight="1">
      <c r="A626" s="27"/>
    </row>
    <row r="627" ht="15.75" customHeight="1">
      <c r="A627" s="27"/>
    </row>
    <row r="628" ht="15.75" customHeight="1">
      <c r="A628" s="27"/>
    </row>
    <row r="629" ht="15.75" customHeight="1">
      <c r="A629" s="27"/>
    </row>
    <row r="630" ht="15.75" customHeight="1">
      <c r="A630" s="27"/>
    </row>
    <row r="631" ht="15.75" customHeight="1">
      <c r="A631" s="27"/>
    </row>
    <row r="632" ht="15.75" customHeight="1">
      <c r="A632" s="27"/>
    </row>
    <row r="633" ht="15.75" customHeight="1">
      <c r="A633" s="27"/>
    </row>
    <row r="634" ht="15.75" customHeight="1">
      <c r="A634" s="27"/>
    </row>
    <row r="635" ht="15.75" customHeight="1">
      <c r="A635" s="27"/>
    </row>
    <row r="636" ht="15.75" customHeight="1">
      <c r="A636" s="27"/>
    </row>
    <row r="637" ht="15.75" customHeight="1">
      <c r="A637" s="27"/>
    </row>
    <row r="638" ht="15.75" customHeight="1">
      <c r="A638" s="27"/>
    </row>
    <row r="639" ht="15.75" customHeight="1">
      <c r="A639" s="27"/>
    </row>
    <row r="640" ht="15.75" customHeight="1">
      <c r="A640" s="27"/>
    </row>
    <row r="641" ht="15.75" customHeight="1">
      <c r="A641" s="27"/>
    </row>
    <row r="642" ht="15.75" customHeight="1">
      <c r="A642" s="27"/>
    </row>
    <row r="643" ht="15.75" customHeight="1">
      <c r="A643" s="27"/>
    </row>
    <row r="644" ht="15.75" customHeight="1">
      <c r="A644" s="27"/>
    </row>
    <row r="645" ht="15.75" customHeight="1">
      <c r="A645" s="27"/>
    </row>
    <row r="646" ht="15.75" customHeight="1">
      <c r="A646" s="27"/>
    </row>
    <row r="647" ht="15.75" customHeight="1">
      <c r="A647" s="27"/>
    </row>
    <row r="648" ht="15.75" customHeight="1">
      <c r="A648" s="27"/>
    </row>
    <row r="649" ht="15.75" customHeight="1">
      <c r="A649" s="27"/>
    </row>
    <row r="650" ht="15.75" customHeight="1">
      <c r="A650" s="27"/>
    </row>
    <row r="651" ht="15.75" customHeight="1">
      <c r="A651" s="27"/>
    </row>
    <row r="652" ht="15.75" customHeight="1">
      <c r="A652" s="27"/>
    </row>
    <row r="653" ht="15.75" customHeight="1">
      <c r="A653" s="27"/>
    </row>
    <row r="654" ht="15.75" customHeight="1">
      <c r="A654" s="27"/>
    </row>
    <row r="655" ht="15.75" customHeight="1">
      <c r="A655" s="27"/>
    </row>
    <row r="656" ht="15.75" customHeight="1">
      <c r="A656" s="27"/>
    </row>
    <row r="657" ht="15.75" customHeight="1">
      <c r="A657" s="27"/>
    </row>
    <row r="658" ht="15.75" customHeight="1">
      <c r="A658" s="27"/>
    </row>
    <row r="659" ht="15.75" customHeight="1">
      <c r="A659" s="27"/>
    </row>
    <row r="660" ht="15.75" customHeight="1">
      <c r="A660" s="27"/>
    </row>
    <row r="661" ht="15.75" customHeight="1">
      <c r="A661" s="27"/>
    </row>
    <row r="662" ht="15.75" customHeight="1">
      <c r="A662" s="27"/>
    </row>
    <row r="663" ht="15.75" customHeight="1">
      <c r="A663" s="27"/>
    </row>
    <row r="664" ht="15.75" customHeight="1">
      <c r="A664" s="27"/>
    </row>
    <row r="665" ht="15.75" customHeight="1">
      <c r="A665" s="27"/>
    </row>
    <row r="666" ht="15.75" customHeight="1">
      <c r="A666" s="27"/>
    </row>
    <row r="667" ht="15.75" customHeight="1">
      <c r="A667" s="27"/>
    </row>
    <row r="668" ht="15.75" customHeight="1">
      <c r="A668" s="27"/>
    </row>
    <row r="669" ht="15.75" customHeight="1">
      <c r="A669" s="27"/>
    </row>
    <row r="670" ht="15.75" customHeight="1">
      <c r="A670" s="27"/>
    </row>
    <row r="671" ht="15.75" customHeight="1">
      <c r="A671" s="27"/>
    </row>
    <row r="672" ht="15.75" customHeight="1">
      <c r="A672" s="27"/>
    </row>
    <row r="673" ht="15.75" customHeight="1">
      <c r="A673" s="27"/>
    </row>
    <row r="674" ht="15.75" customHeight="1">
      <c r="A674" s="27"/>
    </row>
    <row r="675" ht="15.75" customHeight="1">
      <c r="A675" s="27"/>
    </row>
    <row r="676" ht="15.75" customHeight="1">
      <c r="A676" s="27"/>
    </row>
    <row r="677" ht="15.75" customHeight="1">
      <c r="A677" s="27"/>
    </row>
    <row r="678" ht="15.75" customHeight="1">
      <c r="A678" s="27"/>
    </row>
    <row r="679" ht="15.75" customHeight="1">
      <c r="A679" s="27"/>
    </row>
    <row r="680" ht="15.75" customHeight="1">
      <c r="A680" s="27"/>
    </row>
    <row r="681" ht="15.75" customHeight="1">
      <c r="A681" s="27"/>
    </row>
    <row r="682" ht="15.75" customHeight="1">
      <c r="A682" s="27"/>
    </row>
    <row r="683" ht="15.75" customHeight="1">
      <c r="A683" s="27"/>
    </row>
    <row r="684" ht="15.75" customHeight="1">
      <c r="A684" s="27"/>
    </row>
    <row r="685" ht="15.75" customHeight="1">
      <c r="A685" s="27"/>
    </row>
    <row r="686" ht="15.75" customHeight="1">
      <c r="A686" s="27"/>
    </row>
    <row r="687" ht="15.75" customHeight="1">
      <c r="A687" s="27"/>
    </row>
    <row r="688" ht="15.75" customHeight="1">
      <c r="A688" s="27"/>
    </row>
    <row r="689" ht="15.75" customHeight="1">
      <c r="A689" s="27"/>
    </row>
    <row r="690" ht="15.75" customHeight="1">
      <c r="A690" s="27"/>
    </row>
    <row r="691" ht="15.75" customHeight="1">
      <c r="A691" s="27"/>
    </row>
    <row r="692" ht="15.75" customHeight="1">
      <c r="A692" s="27"/>
    </row>
    <row r="693" ht="15.75" customHeight="1">
      <c r="A693" s="27"/>
    </row>
    <row r="694" ht="15.75" customHeight="1">
      <c r="A694" s="27"/>
    </row>
    <row r="695" ht="15.75" customHeight="1">
      <c r="A695" s="27"/>
    </row>
    <row r="696" ht="15.75" customHeight="1">
      <c r="A696" s="27"/>
    </row>
    <row r="697" ht="15.75" customHeight="1">
      <c r="A697" s="27"/>
    </row>
    <row r="698" ht="15.75" customHeight="1">
      <c r="A698" s="27"/>
    </row>
    <row r="699" ht="15.75" customHeight="1">
      <c r="A699" s="27"/>
    </row>
    <row r="700" ht="15.75" customHeight="1">
      <c r="A700" s="27"/>
    </row>
    <row r="701" ht="15.75" customHeight="1">
      <c r="A701" s="27"/>
    </row>
    <row r="702" ht="15.75" customHeight="1">
      <c r="A702" s="27"/>
    </row>
    <row r="703" ht="15.75" customHeight="1">
      <c r="A703" s="27"/>
    </row>
    <row r="704" ht="15.75" customHeight="1">
      <c r="A704" s="27"/>
    </row>
    <row r="705" ht="15.75" customHeight="1">
      <c r="A705" s="27"/>
    </row>
    <row r="706" ht="15.75" customHeight="1">
      <c r="A706" s="27"/>
    </row>
    <row r="707" ht="15.75" customHeight="1">
      <c r="A707" s="27"/>
    </row>
    <row r="708" ht="15.75" customHeight="1">
      <c r="A708" s="27"/>
    </row>
    <row r="709" ht="15.75" customHeight="1">
      <c r="A709" s="27"/>
    </row>
    <row r="710" ht="15.75" customHeight="1">
      <c r="A710" s="27"/>
    </row>
    <row r="711" ht="15.75" customHeight="1">
      <c r="A711" s="27"/>
    </row>
    <row r="712" ht="15.75" customHeight="1">
      <c r="A712" s="27"/>
    </row>
    <row r="713" ht="15.75" customHeight="1">
      <c r="A713" s="27"/>
    </row>
    <row r="714" ht="15.75" customHeight="1">
      <c r="A714" s="27"/>
    </row>
    <row r="715" ht="15.75" customHeight="1">
      <c r="A715" s="27"/>
    </row>
    <row r="716" ht="15.75" customHeight="1">
      <c r="A716" s="27"/>
    </row>
    <row r="717" ht="15.75" customHeight="1">
      <c r="A717" s="27"/>
    </row>
    <row r="718" ht="15.75" customHeight="1">
      <c r="A718" s="27"/>
    </row>
    <row r="719" ht="15.75" customHeight="1">
      <c r="A719" s="27"/>
    </row>
    <row r="720" ht="15.75" customHeight="1">
      <c r="A720" s="27"/>
    </row>
    <row r="721" ht="15.75" customHeight="1">
      <c r="A721" s="27"/>
    </row>
    <row r="722" ht="15.75" customHeight="1">
      <c r="A722" s="27"/>
    </row>
    <row r="723" ht="15.75" customHeight="1">
      <c r="A723" s="27"/>
    </row>
    <row r="724" ht="15.75" customHeight="1">
      <c r="A724" s="27"/>
    </row>
    <row r="725" ht="15.75" customHeight="1">
      <c r="A725" s="27"/>
    </row>
    <row r="726" ht="15.75" customHeight="1">
      <c r="A726" s="27"/>
    </row>
    <row r="727" ht="15.75" customHeight="1">
      <c r="A727" s="27"/>
    </row>
    <row r="728" ht="15.75" customHeight="1">
      <c r="A728" s="27"/>
    </row>
    <row r="729" ht="15.75" customHeight="1">
      <c r="A729" s="27"/>
    </row>
    <row r="730" ht="15.75" customHeight="1">
      <c r="A730" s="27"/>
    </row>
    <row r="731" ht="15.75" customHeight="1">
      <c r="A731" s="27"/>
    </row>
    <row r="732" ht="15.75" customHeight="1">
      <c r="A732" s="27"/>
    </row>
    <row r="733" ht="15.75" customHeight="1">
      <c r="A733" s="27"/>
    </row>
    <row r="734" ht="15.75" customHeight="1">
      <c r="A734" s="27"/>
    </row>
    <row r="735" ht="15.75" customHeight="1">
      <c r="A735" s="27"/>
    </row>
    <row r="736" ht="15.75" customHeight="1">
      <c r="A736" s="27"/>
    </row>
    <row r="737" ht="15.75" customHeight="1">
      <c r="A737" s="27"/>
    </row>
    <row r="738" ht="15.75" customHeight="1">
      <c r="A738" s="27"/>
    </row>
    <row r="739" ht="15.75" customHeight="1">
      <c r="A739" s="27"/>
    </row>
    <row r="740" ht="15.75" customHeight="1">
      <c r="A740" s="27"/>
    </row>
    <row r="741" ht="15.75" customHeight="1">
      <c r="A741" s="27"/>
    </row>
    <row r="742" ht="15.75" customHeight="1">
      <c r="A742" s="27"/>
    </row>
    <row r="743" ht="15.75" customHeight="1">
      <c r="A743" s="27"/>
    </row>
    <row r="744" ht="15.75" customHeight="1">
      <c r="A744" s="27"/>
    </row>
    <row r="745" ht="15.75" customHeight="1">
      <c r="A745" s="27"/>
    </row>
    <row r="746" ht="15.75" customHeight="1">
      <c r="A746" s="27"/>
    </row>
    <row r="747" ht="15.75" customHeight="1">
      <c r="A747" s="27"/>
    </row>
    <row r="748" ht="15.75" customHeight="1">
      <c r="A748" s="27"/>
    </row>
    <row r="749" ht="15.75" customHeight="1">
      <c r="A749" s="27"/>
    </row>
    <row r="750" ht="15.75" customHeight="1">
      <c r="A750" s="27"/>
    </row>
    <row r="751" ht="15.75" customHeight="1">
      <c r="A751" s="27"/>
    </row>
    <row r="752" ht="15.75" customHeight="1">
      <c r="A752" s="27"/>
    </row>
    <row r="753" ht="15.75" customHeight="1">
      <c r="A753" s="27"/>
    </row>
    <row r="754" ht="15.75" customHeight="1">
      <c r="A754" s="27"/>
    </row>
    <row r="755" ht="15.75" customHeight="1">
      <c r="A755" s="27"/>
    </row>
    <row r="756" ht="15.75" customHeight="1">
      <c r="A756" s="27"/>
    </row>
    <row r="757" ht="15.75" customHeight="1">
      <c r="A757" s="27"/>
    </row>
    <row r="758" ht="15.75" customHeight="1">
      <c r="A758" s="27"/>
    </row>
    <row r="759" ht="15.75" customHeight="1">
      <c r="A759" s="27"/>
    </row>
    <row r="760" ht="15.75" customHeight="1">
      <c r="A760" s="27"/>
    </row>
    <row r="761" ht="15.75" customHeight="1">
      <c r="A761" s="27"/>
    </row>
    <row r="762" ht="15.75" customHeight="1">
      <c r="A762" s="27"/>
    </row>
    <row r="763" ht="15.75" customHeight="1">
      <c r="A763" s="27"/>
    </row>
    <row r="764" ht="15.75" customHeight="1">
      <c r="A764" s="27"/>
    </row>
    <row r="765" ht="15.75" customHeight="1">
      <c r="A765" s="27"/>
    </row>
    <row r="766" ht="15.75" customHeight="1">
      <c r="A766" s="27"/>
    </row>
    <row r="767" ht="15.75" customHeight="1">
      <c r="A767" s="27"/>
    </row>
    <row r="768" ht="15.75" customHeight="1">
      <c r="A768" s="27"/>
    </row>
    <row r="769" ht="15.75" customHeight="1">
      <c r="A769" s="27"/>
    </row>
    <row r="770" ht="15.75" customHeight="1">
      <c r="A770" s="27"/>
    </row>
    <row r="771" ht="15.75" customHeight="1">
      <c r="A771" s="27"/>
    </row>
    <row r="772" ht="15.75" customHeight="1">
      <c r="A772" s="27"/>
    </row>
    <row r="773" ht="15.75" customHeight="1">
      <c r="A773" s="27"/>
    </row>
    <row r="774" ht="15.75" customHeight="1">
      <c r="A774" s="27"/>
    </row>
    <row r="775" ht="15.75" customHeight="1">
      <c r="A775" s="27"/>
    </row>
    <row r="776" ht="15.75" customHeight="1">
      <c r="A776" s="27"/>
    </row>
    <row r="777" ht="15.75" customHeight="1">
      <c r="A777" s="27"/>
    </row>
    <row r="778" ht="15.75" customHeight="1">
      <c r="A778" s="27"/>
    </row>
    <row r="779" ht="15.75" customHeight="1">
      <c r="A779" s="27"/>
    </row>
    <row r="780" ht="15.75" customHeight="1">
      <c r="A780" s="27"/>
    </row>
    <row r="781" ht="15.75" customHeight="1">
      <c r="A781" s="27"/>
    </row>
    <row r="782" ht="15.75" customHeight="1">
      <c r="A782" s="27"/>
    </row>
    <row r="783" ht="15.75" customHeight="1">
      <c r="A783" s="27"/>
    </row>
    <row r="784" ht="15.75" customHeight="1">
      <c r="A784" s="27"/>
    </row>
    <row r="785" ht="15.75" customHeight="1">
      <c r="A785" s="27"/>
    </row>
    <row r="786" ht="15.75" customHeight="1">
      <c r="A786" s="27"/>
    </row>
    <row r="787" ht="15.75" customHeight="1">
      <c r="A787" s="27"/>
    </row>
    <row r="788" ht="15.75" customHeight="1">
      <c r="A788" s="27"/>
    </row>
    <row r="789" ht="15.75" customHeight="1">
      <c r="A789" s="27"/>
    </row>
    <row r="790" ht="15.75" customHeight="1">
      <c r="A790" s="27"/>
    </row>
    <row r="791" ht="15.75" customHeight="1">
      <c r="A791" s="27"/>
    </row>
    <row r="792" ht="15.75" customHeight="1">
      <c r="A792" s="27"/>
    </row>
    <row r="793" ht="15.75" customHeight="1">
      <c r="A793" s="27"/>
    </row>
    <row r="794" ht="15.75" customHeight="1">
      <c r="A794" s="27"/>
    </row>
    <row r="795" ht="15.75" customHeight="1">
      <c r="A795" s="27"/>
    </row>
    <row r="796" ht="15.75" customHeight="1">
      <c r="A796" s="27"/>
    </row>
    <row r="797" ht="15.75" customHeight="1">
      <c r="A797" s="27"/>
    </row>
    <row r="798" ht="15.75" customHeight="1">
      <c r="A798" s="27"/>
    </row>
    <row r="799" ht="15.75" customHeight="1">
      <c r="A799" s="27"/>
    </row>
    <row r="800" ht="15.75" customHeight="1">
      <c r="A800" s="27"/>
    </row>
    <row r="801" ht="15.75" customHeight="1">
      <c r="A801" s="27"/>
    </row>
    <row r="802" ht="15.75" customHeight="1">
      <c r="A802" s="27"/>
    </row>
    <row r="803" ht="15.75" customHeight="1">
      <c r="A803" s="27"/>
    </row>
    <row r="804" ht="15.75" customHeight="1">
      <c r="A804" s="27"/>
    </row>
    <row r="805" ht="15.75" customHeight="1">
      <c r="A805" s="27"/>
    </row>
    <row r="806" ht="15.75" customHeight="1">
      <c r="A806" s="27"/>
    </row>
    <row r="807" ht="15.75" customHeight="1">
      <c r="A807" s="27"/>
    </row>
    <row r="808" ht="15.75" customHeight="1">
      <c r="A808" s="27"/>
    </row>
    <row r="809" ht="15.75" customHeight="1">
      <c r="A809" s="27"/>
    </row>
    <row r="810" ht="15.75" customHeight="1">
      <c r="A810" s="27"/>
    </row>
    <row r="811" ht="15.75" customHeight="1">
      <c r="A811" s="27"/>
    </row>
    <row r="812" ht="15.75" customHeight="1">
      <c r="A812" s="27"/>
    </row>
    <row r="813" ht="15.75" customHeight="1">
      <c r="A813" s="27"/>
    </row>
    <row r="814" ht="15.75" customHeight="1">
      <c r="A814" s="27"/>
    </row>
    <row r="815" ht="15.75" customHeight="1">
      <c r="A815" s="27"/>
    </row>
    <row r="816" ht="15.75" customHeight="1">
      <c r="A816" s="27"/>
    </row>
    <row r="817" ht="15.75" customHeight="1">
      <c r="A817" s="27"/>
    </row>
    <row r="818" ht="15.75" customHeight="1">
      <c r="A818" s="27"/>
    </row>
    <row r="819" ht="15.75" customHeight="1">
      <c r="A819" s="27"/>
    </row>
    <row r="820" ht="15.75" customHeight="1">
      <c r="A820" s="27"/>
    </row>
    <row r="821" ht="15.75" customHeight="1">
      <c r="A821" s="27"/>
    </row>
    <row r="822" ht="15.75" customHeight="1">
      <c r="A822" s="27"/>
    </row>
    <row r="823" ht="15.75" customHeight="1">
      <c r="A823" s="27"/>
    </row>
    <row r="824" ht="15.75" customHeight="1">
      <c r="A824" s="27"/>
    </row>
    <row r="825" ht="15.75" customHeight="1">
      <c r="A825" s="27"/>
    </row>
    <row r="826" ht="15.75" customHeight="1">
      <c r="A826" s="27"/>
    </row>
    <row r="827" ht="15.75" customHeight="1">
      <c r="A827" s="27"/>
    </row>
    <row r="828" ht="15.75" customHeight="1">
      <c r="A828" s="27"/>
    </row>
    <row r="829" ht="15.75" customHeight="1">
      <c r="A829" s="27"/>
    </row>
    <row r="830" ht="15.75" customHeight="1">
      <c r="A830" s="27"/>
    </row>
    <row r="831" ht="15.75" customHeight="1">
      <c r="A831" s="27"/>
    </row>
    <row r="832" ht="15.75" customHeight="1">
      <c r="A832" s="27"/>
    </row>
    <row r="833" ht="15.75" customHeight="1">
      <c r="A833" s="27"/>
    </row>
    <row r="834" ht="15.75" customHeight="1">
      <c r="A834" s="27"/>
    </row>
    <row r="835" ht="15.75" customHeight="1">
      <c r="A835" s="27"/>
    </row>
    <row r="836" ht="15.75" customHeight="1">
      <c r="A836" s="27"/>
    </row>
    <row r="837" ht="15.75" customHeight="1">
      <c r="A837" s="27"/>
    </row>
    <row r="838" ht="15.75" customHeight="1">
      <c r="A838" s="27"/>
    </row>
    <row r="839" ht="15.75" customHeight="1">
      <c r="A839" s="27"/>
    </row>
    <row r="840" ht="15.75" customHeight="1">
      <c r="A840" s="27"/>
    </row>
    <row r="841" ht="15.75" customHeight="1">
      <c r="A841" s="27"/>
    </row>
    <row r="842" ht="15.75" customHeight="1">
      <c r="A842" s="27"/>
    </row>
    <row r="843" ht="15.75" customHeight="1">
      <c r="A843" s="27"/>
    </row>
    <row r="844" ht="15.75" customHeight="1">
      <c r="A844" s="27"/>
    </row>
    <row r="845" ht="15.75" customHeight="1">
      <c r="A845" s="27"/>
    </row>
    <row r="846" ht="15.75" customHeight="1">
      <c r="A846" s="27"/>
    </row>
    <row r="847" ht="15.75" customHeight="1">
      <c r="A847" s="27"/>
    </row>
    <row r="848" ht="15.75" customHeight="1">
      <c r="A848" s="27"/>
    </row>
    <row r="849" ht="15.75" customHeight="1">
      <c r="A849" s="27"/>
    </row>
    <row r="850" ht="15.75" customHeight="1">
      <c r="A850" s="27"/>
    </row>
    <row r="851" ht="15.75" customHeight="1">
      <c r="A851" s="27"/>
    </row>
    <row r="852" ht="15.75" customHeight="1">
      <c r="A852" s="27"/>
    </row>
    <row r="853" ht="15.75" customHeight="1">
      <c r="A853" s="27"/>
    </row>
    <row r="854" ht="15.75" customHeight="1">
      <c r="A854" s="27"/>
    </row>
    <row r="855" ht="15.75" customHeight="1">
      <c r="A855" s="27"/>
    </row>
    <row r="856" ht="15.75" customHeight="1">
      <c r="A856" s="27"/>
    </row>
    <row r="857" ht="15.75" customHeight="1">
      <c r="A857" s="27"/>
    </row>
    <row r="858" ht="15.75" customHeight="1">
      <c r="A858" s="27"/>
    </row>
    <row r="859" ht="15.75" customHeight="1">
      <c r="A859" s="27"/>
    </row>
    <row r="860" ht="15.75" customHeight="1">
      <c r="A860" s="27"/>
    </row>
    <row r="861" ht="15.75" customHeight="1">
      <c r="A861" s="27"/>
    </row>
    <row r="862" ht="15.75" customHeight="1">
      <c r="A862" s="27"/>
    </row>
    <row r="863" ht="15.75" customHeight="1">
      <c r="A863" s="27"/>
    </row>
    <row r="864" ht="15.75" customHeight="1">
      <c r="A864" s="27"/>
    </row>
    <row r="865" ht="15.75" customHeight="1">
      <c r="A865" s="27"/>
    </row>
    <row r="866" ht="15.75" customHeight="1">
      <c r="A866" s="27"/>
    </row>
    <row r="867" ht="15.75" customHeight="1">
      <c r="A867" s="27"/>
    </row>
    <row r="868" ht="15.75" customHeight="1">
      <c r="A868" s="27"/>
    </row>
    <row r="869" ht="15.75" customHeight="1">
      <c r="A869" s="27"/>
    </row>
    <row r="870" ht="15.75" customHeight="1">
      <c r="A870" s="27"/>
    </row>
    <row r="871" ht="15.75" customHeight="1">
      <c r="A871" s="27"/>
    </row>
    <row r="872" ht="15.75" customHeight="1">
      <c r="A872" s="27"/>
    </row>
    <row r="873" ht="15.75" customHeight="1">
      <c r="A873" s="27"/>
    </row>
    <row r="874" ht="15.75" customHeight="1">
      <c r="A874" s="27"/>
    </row>
    <row r="875" ht="15.75" customHeight="1">
      <c r="A875" s="27"/>
    </row>
    <row r="876" ht="15.75" customHeight="1">
      <c r="A876" s="27"/>
    </row>
    <row r="877" ht="15.75" customHeight="1">
      <c r="A877" s="27"/>
    </row>
    <row r="878" ht="15.75" customHeight="1">
      <c r="A878" s="27"/>
    </row>
    <row r="879" ht="15.75" customHeight="1">
      <c r="A879" s="27"/>
    </row>
    <row r="880" ht="15.75" customHeight="1">
      <c r="A880" s="27"/>
    </row>
    <row r="881" ht="15.75" customHeight="1">
      <c r="A881" s="27"/>
    </row>
    <row r="882" ht="15.75" customHeight="1">
      <c r="A882" s="27"/>
    </row>
    <row r="883" ht="15.75" customHeight="1">
      <c r="A883" s="27"/>
    </row>
    <row r="884" ht="15.75" customHeight="1">
      <c r="A884" s="27"/>
    </row>
    <row r="885" ht="15.75" customHeight="1">
      <c r="A885" s="27"/>
    </row>
    <row r="886" ht="15.75" customHeight="1">
      <c r="A886" s="27"/>
    </row>
    <row r="887" ht="15.75" customHeight="1">
      <c r="A887" s="27"/>
    </row>
    <row r="888" ht="15.75" customHeight="1">
      <c r="A888" s="27"/>
    </row>
    <row r="889" ht="15.75" customHeight="1">
      <c r="A889" s="27"/>
    </row>
    <row r="890" ht="15.75" customHeight="1">
      <c r="A890" s="27"/>
    </row>
    <row r="891" ht="15.75" customHeight="1">
      <c r="A891" s="27"/>
    </row>
    <row r="892" ht="15.75" customHeight="1">
      <c r="A892" s="27"/>
    </row>
    <row r="893" ht="15.75" customHeight="1">
      <c r="A893" s="27"/>
    </row>
    <row r="894" ht="15.75" customHeight="1">
      <c r="A894" s="27"/>
    </row>
    <row r="895" ht="15.75" customHeight="1">
      <c r="A895" s="27"/>
    </row>
    <row r="896" ht="15.75" customHeight="1">
      <c r="A896" s="27"/>
    </row>
    <row r="897" ht="15.75" customHeight="1">
      <c r="A897" s="27"/>
    </row>
    <row r="898" ht="15.75" customHeight="1">
      <c r="A898" s="27"/>
    </row>
    <row r="899" ht="15.75" customHeight="1">
      <c r="A899" s="27"/>
    </row>
    <row r="900" ht="15.75" customHeight="1">
      <c r="A900" s="27"/>
    </row>
    <row r="901" ht="15.75" customHeight="1">
      <c r="A901" s="27"/>
    </row>
    <row r="902" ht="15.75" customHeight="1">
      <c r="A902" s="27"/>
    </row>
    <row r="903" ht="15.75" customHeight="1">
      <c r="A903" s="27"/>
    </row>
    <row r="904" ht="15.75" customHeight="1">
      <c r="A904" s="27"/>
    </row>
    <row r="905" ht="15.75" customHeight="1">
      <c r="A905" s="27"/>
    </row>
    <row r="906" ht="15.75" customHeight="1">
      <c r="A906" s="27"/>
    </row>
    <row r="907" ht="15.75" customHeight="1">
      <c r="A907" s="27"/>
    </row>
    <row r="908" ht="15.75" customHeight="1">
      <c r="A908" s="27"/>
    </row>
    <row r="909" ht="15.75" customHeight="1">
      <c r="A909" s="27"/>
    </row>
    <row r="910" ht="15.75" customHeight="1">
      <c r="A910" s="27"/>
    </row>
    <row r="911" ht="15.75" customHeight="1">
      <c r="A911" s="27"/>
    </row>
    <row r="912" ht="15.75" customHeight="1">
      <c r="A912" s="27"/>
    </row>
    <row r="913" ht="15.75" customHeight="1">
      <c r="A913" s="27"/>
    </row>
    <row r="914" ht="15.75" customHeight="1">
      <c r="A914" s="27"/>
    </row>
    <row r="915" ht="15.75" customHeight="1">
      <c r="A915" s="27"/>
    </row>
    <row r="916" ht="15.75" customHeight="1">
      <c r="A916" s="27"/>
    </row>
    <row r="917" ht="15.75" customHeight="1">
      <c r="A917" s="27"/>
    </row>
    <row r="918" ht="15.75" customHeight="1">
      <c r="A918" s="27"/>
    </row>
    <row r="919" ht="15.75" customHeight="1">
      <c r="A919" s="27"/>
    </row>
    <row r="920" ht="15.75" customHeight="1">
      <c r="A920" s="27"/>
    </row>
    <row r="921" ht="15.75" customHeight="1">
      <c r="A921" s="27"/>
    </row>
    <row r="922" ht="15.75" customHeight="1">
      <c r="A922" s="27"/>
    </row>
    <row r="923" ht="15.75" customHeight="1">
      <c r="A923" s="27"/>
    </row>
    <row r="924" ht="15.75" customHeight="1">
      <c r="A924" s="27"/>
    </row>
    <row r="925" ht="15.75" customHeight="1">
      <c r="A925" s="27"/>
    </row>
    <row r="926" ht="15.75" customHeight="1">
      <c r="A926" s="27"/>
    </row>
    <row r="927" ht="15.75" customHeight="1">
      <c r="A927" s="27"/>
    </row>
    <row r="928" ht="15.75" customHeight="1">
      <c r="A928" s="27"/>
    </row>
    <row r="929" ht="15.75" customHeight="1">
      <c r="A929" s="27"/>
    </row>
    <row r="930" ht="15.75" customHeight="1">
      <c r="A930" s="27"/>
    </row>
    <row r="931" ht="15.75" customHeight="1">
      <c r="A931" s="27"/>
    </row>
    <row r="932" ht="15.75" customHeight="1">
      <c r="A932" s="27"/>
    </row>
    <row r="933" ht="15.75" customHeight="1">
      <c r="A933" s="27"/>
    </row>
    <row r="934" ht="15.75" customHeight="1">
      <c r="A934" s="27"/>
    </row>
    <row r="935" ht="15.75" customHeight="1">
      <c r="A935" s="27"/>
    </row>
    <row r="936" ht="15.75" customHeight="1">
      <c r="A936" s="27"/>
    </row>
    <row r="937" ht="15.75" customHeight="1">
      <c r="A937" s="27"/>
    </row>
    <row r="938" ht="15.75" customHeight="1">
      <c r="A938" s="27"/>
    </row>
    <row r="939" ht="15.75" customHeight="1">
      <c r="A939" s="27"/>
    </row>
    <row r="940" ht="15.75" customHeight="1">
      <c r="A940" s="27"/>
    </row>
    <row r="941" ht="15.75" customHeight="1">
      <c r="A941" s="27"/>
    </row>
    <row r="942" ht="15.75" customHeight="1">
      <c r="A942" s="27"/>
    </row>
    <row r="943" ht="15.75" customHeight="1">
      <c r="A943" s="27"/>
    </row>
    <row r="944" ht="15.75" customHeight="1">
      <c r="A944" s="27"/>
    </row>
    <row r="945" ht="15.75" customHeight="1">
      <c r="A945" s="27"/>
    </row>
    <row r="946" ht="15.75" customHeight="1">
      <c r="A946" s="27"/>
    </row>
    <row r="947" ht="15.75" customHeight="1">
      <c r="A947" s="27"/>
    </row>
    <row r="948" ht="15.75" customHeight="1">
      <c r="A948" s="27"/>
    </row>
    <row r="949" ht="15.75" customHeight="1">
      <c r="A949" s="27"/>
    </row>
    <row r="950" ht="15.75" customHeight="1">
      <c r="A950" s="27"/>
    </row>
    <row r="951" ht="15.75" customHeight="1">
      <c r="A951" s="27"/>
    </row>
    <row r="952" ht="15.75" customHeight="1">
      <c r="A952" s="27"/>
    </row>
    <row r="953" ht="15.75" customHeight="1">
      <c r="A953" s="27"/>
    </row>
    <row r="954" ht="15.75" customHeight="1">
      <c r="A954" s="27"/>
    </row>
    <row r="955" ht="15.75" customHeight="1">
      <c r="A955" s="27"/>
    </row>
    <row r="956" ht="15.75" customHeight="1">
      <c r="A956" s="27"/>
    </row>
    <row r="957" ht="15.75" customHeight="1">
      <c r="A957" s="27"/>
    </row>
    <row r="958" ht="15.75" customHeight="1">
      <c r="A958" s="27"/>
    </row>
    <row r="959" ht="15.75" customHeight="1">
      <c r="A959" s="27"/>
    </row>
    <row r="960" ht="15.75" customHeight="1">
      <c r="A960" s="27"/>
    </row>
    <row r="961" ht="15.75" customHeight="1">
      <c r="A961" s="27"/>
    </row>
    <row r="962" ht="15.75" customHeight="1">
      <c r="A962" s="27"/>
    </row>
    <row r="963" ht="15.75" customHeight="1">
      <c r="A963" s="27"/>
    </row>
    <row r="964" ht="15.75" customHeight="1">
      <c r="A964" s="27"/>
    </row>
    <row r="965" ht="15.75" customHeight="1">
      <c r="A965" s="27"/>
    </row>
    <row r="966" ht="15.75" customHeight="1">
      <c r="A966" s="27"/>
    </row>
    <row r="967" ht="15.75" customHeight="1">
      <c r="A967" s="27"/>
    </row>
    <row r="968" ht="15.75" customHeight="1">
      <c r="A968" s="27"/>
    </row>
    <row r="969" ht="15.75" customHeight="1">
      <c r="A969" s="27"/>
    </row>
    <row r="970" ht="15.75" customHeight="1">
      <c r="A970" s="27"/>
    </row>
    <row r="971" ht="15.75" customHeight="1">
      <c r="A971" s="27"/>
    </row>
    <row r="972" ht="15.75" customHeight="1">
      <c r="A972" s="27"/>
    </row>
    <row r="973" ht="15.75" customHeight="1">
      <c r="A973" s="27"/>
    </row>
    <row r="974" ht="15.75" customHeight="1">
      <c r="A974" s="27"/>
    </row>
    <row r="975" ht="15.75" customHeight="1">
      <c r="A975" s="27"/>
    </row>
    <row r="976" ht="15.75" customHeight="1">
      <c r="A976" s="27"/>
    </row>
    <row r="977" ht="15.75" customHeight="1">
      <c r="A977" s="27"/>
    </row>
    <row r="978" ht="15.75" customHeight="1">
      <c r="A978" s="27"/>
    </row>
    <row r="979" ht="15.75" customHeight="1">
      <c r="A979" s="27"/>
    </row>
    <row r="980" ht="15.75" customHeight="1">
      <c r="A980" s="27"/>
    </row>
    <row r="981" ht="15.75" customHeight="1">
      <c r="A981" s="27"/>
    </row>
    <row r="982" ht="15.75" customHeight="1">
      <c r="A982" s="27"/>
    </row>
    <row r="983" ht="15.75" customHeight="1">
      <c r="A983" s="27"/>
    </row>
    <row r="984" ht="15.75" customHeight="1">
      <c r="A984" s="27"/>
    </row>
    <row r="985" ht="15.75" customHeight="1">
      <c r="A985" s="27"/>
    </row>
    <row r="986" ht="15.75" customHeight="1">
      <c r="A986" s="27"/>
    </row>
    <row r="987" ht="15.75" customHeight="1">
      <c r="A987" s="27"/>
    </row>
    <row r="988" ht="15.75" customHeight="1">
      <c r="A988" s="27"/>
    </row>
    <row r="989" ht="15.75" customHeight="1">
      <c r="A989" s="27"/>
    </row>
    <row r="990" ht="15.75" customHeight="1">
      <c r="A990" s="27"/>
    </row>
    <row r="991" ht="15.75" customHeight="1">
      <c r="A991" s="27"/>
    </row>
    <row r="992" ht="15.75" customHeight="1">
      <c r="A992" s="27"/>
    </row>
    <row r="993" ht="15.75" customHeight="1">
      <c r="A993" s="27"/>
    </row>
    <row r="994" ht="15.75" customHeight="1">
      <c r="A994" s="27"/>
    </row>
    <row r="995" ht="15.75" customHeight="1">
      <c r="A995" s="27"/>
    </row>
    <row r="996" ht="15.75" customHeight="1">
      <c r="A996" s="27"/>
    </row>
    <row r="997" ht="15.75" customHeight="1">
      <c r="A997" s="27"/>
    </row>
    <row r="998" ht="15.75" customHeight="1">
      <c r="A998" s="27"/>
    </row>
    <row r="999" ht="15.75" customHeight="1">
      <c r="A999" s="27"/>
    </row>
    <row r="1000" ht="15.75" customHeight="1">
      <c r="A1000" s="27"/>
    </row>
    <row r="1001" ht="15.75" customHeight="1">
      <c r="A1001" s="27"/>
    </row>
    <row r="1002" ht="15.75" customHeight="1">
      <c r="A1002" s="27"/>
    </row>
    <row r="1003" ht="15.75" customHeight="1">
      <c r="A1003" s="27"/>
    </row>
    <row r="1004" ht="15.75" customHeight="1">
      <c r="A1004" s="27"/>
    </row>
    <row r="1005" ht="15.75" customHeight="1">
      <c r="A1005" s="27"/>
    </row>
    <row r="1006" ht="15.75" customHeight="1">
      <c r="A1006" s="27"/>
    </row>
    <row r="1007" ht="15.75" customHeight="1">
      <c r="A1007" s="27"/>
    </row>
    <row r="1008" ht="15.75" customHeight="1">
      <c r="A1008" s="27"/>
    </row>
    <row r="1009" ht="15.75" customHeight="1">
      <c r="A1009" s="27"/>
    </row>
    <row r="1010" ht="15.75" customHeight="1">
      <c r="A1010" s="27"/>
    </row>
    <row r="1011" ht="15.75" customHeight="1">
      <c r="A1011" s="27"/>
    </row>
    <row r="1012" ht="15.75" customHeight="1">
      <c r="A1012" s="27"/>
    </row>
    <row r="1013" ht="15.75" customHeight="1">
      <c r="A1013" s="27"/>
    </row>
    <row r="1014" ht="15.75" customHeight="1">
      <c r="A1014" s="27"/>
    </row>
    <row r="1015" ht="15.75" customHeight="1">
      <c r="A1015" s="27"/>
    </row>
    <row r="1016" ht="15.75" customHeight="1">
      <c r="A1016" s="27"/>
    </row>
    <row r="1017" ht="15.75" customHeight="1">
      <c r="A1017" s="27"/>
    </row>
    <row r="1018" ht="15.75" customHeight="1">
      <c r="A1018" s="27"/>
    </row>
    <row r="1019" ht="15.75" customHeight="1">
      <c r="A1019" s="27"/>
    </row>
    <row r="1020" ht="15.75" customHeight="1">
      <c r="A1020" s="27"/>
    </row>
    <row r="1021" ht="15.75" customHeight="1">
      <c r="A1021" s="27"/>
    </row>
    <row r="1022" ht="15.75" customHeight="1">
      <c r="A1022" s="27"/>
    </row>
    <row r="1023" ht="15.75" customHeight="1">
      <c r="A1023" s="27"/>
    </row>
    <row r="1024" ht="15.75" customHeight="1">
      <c r="A1024" s="27"/>
    </row>
    <row r="1025" ht="15.75" customHeight="1">
      <c r="A1025" s="27"/>
    </row>
    <row r="1026" ht="15.75" customHeight="1">
      <c r="A1026" s="27"/>
    </row>
    <row r="1027" ht="15.75" customHeight="1">
      <c r="A1027" s="27"/>
    </row>
    <row r="1028" ht="15.75" customHeight="1">
      <c r="A1028" s="27"/>
    </row>
    <row r="1029" ht="15.75" customHeight="1">
      <c r="A1029" s="27"/>
    </row>
    <row r="1030" ht="15.75" customHeight="1">
      <c r="A1030" s="27"/>
    </row>
    <row r="1031" ht="15.75" customHeight="1">
      <c r="A1031" s="27"/>
    </row>
    <row r="1032" ht="15.75" customHeight="1">
      <c r="A1032" s="27"/>
    </row>
    <row r="1033" ht="15.75" customHeight="1">
      <c r="A1033" s="27"/>
    </row>
    <row r="1034" ht="15.75" customHeight="1">
      <c r="A1034" s="27"/>
    </row>
    <row r="1035" ht="15.75" customHeight="1">
      <c r="A1035" s="27"/>
    </row>
    <row r="1036" ht="15.75" customHeight="1">
      <c r="A1036" s="27"/>
    </row>
    <row r="1037" ht="15.75" customHeight="1">
      <c r="A1037" s="27"/>
    </row>
    <row r="1038" ht="15.75" customHeight="1">
      <c r="A1038" s="27"/>
    </row>
    <row r="1039" ht="15.75" customHeight="1">
      <c r="A1039" s="27"/>
    </row>
    <row r="1040" ht="15.75" customHeight="1">
      <c r="A1040" s="27"/>
    </row>
    <row r="1041" ht="15.75" customHeight="1">
      <c r="A1041" s="27"/>
    </row>
    <row r="1042" ht="15.75" customHeight="1">
      <c r="A1042" s="27"/>
    </row>
    <row r="1043" ht="15.75" customHeight="1">
      <c r="A1043" s="27"/>
    </row>
    <row r="1044" ht="15.75" customHeight="1">
      <c r="A1044" s="27"/>
    </row>
    <row r="1045" ht="15.75" customHeight="1">
      <c r="A1045" s="27"/>
    </row>
    <row r="1046" ht="15.75" customHeight="1">
      <c r="A1046" s="27"/>
    </row>
    <row r="1047" ht="15.75" customHeight="1">
      <c r="A1047" s="27"/>
    </row>
    <row r="1048" ht="15.75" customHeight="1">
      <c r="A1048" s="27"/>
    </row>
    <row r="1049" ht="15.75" customHeight="1">
      <c r="A1049" s="27"/>
    </row>
    <row r="1050" ht="15.75" customHeight="1">
      <c r="A1050" s="27"/>
    </row>
    <row r="1051" ht="15.75" customHeight="1">
      <c r="A1051" s="27"/>
    </row>
    <row r="1052" ht="15.75" customHeight="1">
      <c r="A1052" s="27"/>
    </row>
    <row r="1053" ht="15.75" customHeight="1">
      <c r="A1053" s="27"/>
    </row>
    <row r="1054" ht="15.75" customHeight="1">
      <c r="A1054" s="27"/>
    </row>
    <row r="1055" ht="15.75" customHeight="1">
      <c r="A1055" s="27"/>
    </row>
    <row r="1056" ht="15.75" customHeight="1">
      <c r="A1056" s="27"/>
    </row>
    <row r="1057" ht="15.75" customHeight="1">
      <c r="A1057" s="27"/>
    </row>
    <row r="1058" ht="15.75" customHeight="1">
      <c r="A1058" s="27"/>
    </row>
    <row r="1059" ht="15.75" customHeight="1">
      <c r="A1059" s="27"/>
    </row>
    <row r="1060" ht="15.75" customHeight="1">
      <c r="A1060" s="27"/>
    </row>
    <row r="1061" ht="15.75" customHeight="1">
      <c r="A1061" s="27"/>
    </row>
    <row r="1062" ht="15.75" customHeight="1">
      <c r="A1062" s="27"/>
    </row>
    <row r="1063" ht="15.75" customHeight="1">
      <c r="A1063" s="27"/>
    </row>
    <row r="1064" ht="15.75" customHeight="1">
      <c r="A1064" s="27"/>
    </row>
    <row r="1065" ht="15.75" customHeight="1">
      <c r="A1065" s="27"/>
    </row>
    <row r="1066" ht="15.75" customHeight="1">
      <c r="A1066" s="27"/>
    </row>
    <row r="1067" ht="15.75" customHeight="1">
      <c r="A1067" s="27"/>
    </row>
    <row r="1068" ht="15.75" customHeight="1">
      <c r="A1068" s="27"/>
    </row>
    <row r="1069" ht="15.75" customHeight="1">
      <c r="A1069" s="27"/>
    </row>
    <row r="1070" ht="15.75" customHeight="1">
      <c r="A1070" s="27"/>
    </row>
    <row r="1071" ht="15.75" customHeight="1">
      <c r="A1071" s="27"/>
    </row>
    <row r="1072" ht="15.75" customHeight="1">
      <c r="A1072" s="27"/>
    </row>
    <row r="1073" ht="15.75" customHeight="1">
      <c r="A1073" s="27"/>
    </row>
    <row r="1074" ht="15.75" customHeight="1">
      <c r="A1074" s="27"/>
    </row>
    <row r="1075" ht="15.75" customHeight="1">
      <c r="A1075" s="27"/>
    </row>
    <row r="1076" ht="15.75" customHeight="1">
      <c r="A1076" s="27"/>
    </row>
    <row r="1077" ht="15.75" customHeight="1">
      <c r="A1077" s="27"/>
    </row>
    <row r="1078" ht="15.75" customHeight="1">
      <c r="A1078" s="27"/>
    </row>
    <row r="1079" ht="15.75" customHeight="1">
      <c r="A1079" s="27"/>
    </row>
    <row r="1080" ht="15.75" customHeight="1">
      <c r="A1080" s="27"/>
    </row>
    <row r="1081" ht="15.75" customHeight="1">
      <c r="A1081" s="27"/>
    </row>
    <row r="1082" ht="15.75" customHeight="1">
      <c r="A1082" s="27"/>
    </row>
    <row r="1083" ht="15.75" customHeight="1">
      <c r="A1083" s="27"/>
    </row>
    <row r="1084" ht="15.75" customHeight="1">
      <c r="A1084" s="27"/>
    </row>
    <row r="1085" ht="15.75" customHeight="1">
      <c r="A1085" s="27"/>
    </row>
    <row r="1086" ht="15.75" customHeight="1">
      <c r="A1086" s="27"/>
    </row>
    <row r="1087" ht="15.75" customHeight="1">
      <c r="A1087" s="27"/>
    </row>
    <row r="1088" ht="15.75" customHeight="1">
      <c r="A1088" s="27"/>
    </row>
    <row r="1089" ht="15.75" customHeight="1">
      <c r="A1089" s="27"/>
    </row>
    <row r="1090" ht="15.75" customHeight="1">
      <c r="A1090" s="27"/>
    </row>
    <row r="1091" ht="15.75" customHeight="1">
      <c r="A1091" s="27"/>
    </row>
    <row r="1092" ht="15.75" customHeight="1">
      <c r="A1092" s="27"/>
    </row>
    <row r="1093" ht="15.75" customHeight="1">
      <c r="A1093" s="27"/>
    </row>
    <row r="1094" ht="15.75" customHeight="1">
      <c r="A1094" s="27"/>
    </row>
    <row r="1095" ht="15.75" customHeight="1">
      <c r="A1095" s="27"/>
    </row>
    <row r="1096" ht="15.75" customHeight="1">
      <c r="A1096" s="27"/>
    </row>
    <row r="1097" ht="15.75" customHeight="1">
      <c r="A1097" s="27"/>
    </row>
    <row r="1098" ht="15.75" customHeight="1">
      <c r="A1098" s="27"/>
    </row>
    <row r="1099" ht="15.75" customHeight="1">
      <c r="A1099" s="27"/>
    </row>
    <row r="1100" ht="15.75" customHeight="1">
      <c r="A1100" s="27"/>
    </row>
    <row r="1101" ht="15.75" customHeight="1">
      <c r="A1101" s="27"/>
    </row>
    <row r="1102" ht="15.75" customHeight="1">
      <c r="A1102" s="27"/>
    </row>
    <row r="1103" ht="15.75" customHeight="1">
      <c r="A1103" s="27"/>
    </row>
    <row r="1104" ht="15.75" customHeight="1">
      <c r="A1104" s="27"/>
    </row>
    <row r="1105" ht="15.75" customHeight="1">
      <c r="A1105" s="27"/>
    </row>
    <row r="1106" ht="15.75" customHeight="1">
      <c r="A1106" s="27"/>
    </row>
    <row r="1107" ht="15.75" customHeight="1">
      <c r="A1107" s="27"/>
    </row>
    <row r="1108" ht="15.75" customHeight="1">
      <c r="A1108" s="27"/>
    </row>
    <row r="1109" ht="15.75" customHeight="1">
      <c r="A1109" s="27"/>
    </row>
    <row r="1110" ht="15.75" customHeight="1">
      <c r="A1110" s="27"/>
    </row>
    <row r="1111" ht="15.75" customHeight="1">
      <c r="A1111" s="27"/>
    </row>
    <row r="1112" ht="15.75" customHeight="1">
      <c r="A1112" s="27"/>
    </row>
    <row r="1113" ht="15.75" customHeight="1">
      <c r="A1113" s="27"/>
    </row>
    <row r="1114" ht="15.75" customHeight="1">
      <c r="A1114" s="27"/>
    </row>
    <row r="1115" ht="15.75" customHeight="1">
      <c r="A1115" s="27"/>
    </row>
    <row r="1116" ht="15.75" customHeight="1">
      <c r="A1116" s="27"/>
    </row>
    <row r="1117" ht="15.75" customHeight="1">
      <c r="A1117" s="27"/>
    </row>
    <row r="1118" ht="15.75" customHeight="1">
      <c r="A1118" s="27"/>
    </row>
    <row r="1119" ht="15.75" customHeight="1">
      <c r="A1119" s="27"/>
    </row>
    <row r="1120" ht="15.75" customHeight="1">
      <c r="A1120" s="27"/>
    </row>
    <row r="1121" ht="15.75" customHeight="1">
      <c r="A1121" s="27"/>
    </row>
    <row r="1122" ht="15.75" customHeight="1">
      <c r="A1122" s="27"/>
    </row>
    <row r="1123" ht="15.75" customHeight="1">
      <c r="A1123" s="27"/>
    </row>
    <row r="1124" ht="15.75" customHeight="1">
      <c r="A1124" s="27"/>
    </row>
    <row r="1125" ht="15.75" customHeight="1">
      <c r="A1125" s="27"/>
    </row>
    <row r="1126" ht="15.75" customHeight="1">
      <c r="A1126" s="27"/>
    </row>
    <row r="1127" ht="15.75" customHeight="1">
      <c r="A1127" s="27"/>
    </row>
    <row r="1128" ht="15.75" customHeight="1">
      <c r="A1128" s="27"/>
    </row>
    <row r="1129" ht="15.75" customHeight="1">
      <c r="A1129" s="27"/>
    </row>
    <row r="1130" ht="15.75" customHeight="1">
      <c r="A1130" s="27"/>
    </row>
    <row r="1131" ht="15.75" customHeight="1">
      <c r="A1131" s="27"/>
    </row>
    <row r="1132" ht="15.75" customHeight="1">
      <c r="A1132" s="27"/>
    </row>
    <row r="1133" ht="15.75" customHeight="1">
      <c r="A1133" s="27"/>
    </row>
    <row r="1134" ht="15.75" customHeight="1">
      <c r="A1134" s="27"/>
    </row>
    <row r="1135" ht="15.75" customHeight="1">
      <c r="A1135" s="27"/>
    </row>
    <row r="1136" ht="15.75" customHeight="1">
      <c r="A1136" s="27"/>
    </row>
    <row r="1137" ht="15.75" customHeight="1">
      <c r="A1137" s="27"/>
    </row>
    <row r="1138" ht="15.75" customHeight="1">
      <c r="A1138" s="27"/>
    </row>
    <row r="1139" ht="15.75" customHeight="1">
      <c r="A1139" s="27"/>
    </row>
    <row r="1140" ht="15.75" customHeight="1">
      <c r="A1140" s="27"/>
    </row>
    <row r="1141" ht="15.75" customHeight="1">
      <c r="A1141" s="27"/>
    </row>
    <row r="1142" ht="15.75" customHeight="1">
      <c r="A1142" s="27"/>
    </row>
    <row r="1143" ht="15.75" customHeight="1">
      <c r="A1143" s="27"/>
    </row>
    <row r="1144" ht="15.75" customHeight="1">
      <c r="A1144" s="27"/>
    </row>
    <row r="1145" ht="15.75" customHeight="1">
      <c r="A1145" s="27"/>
    </row>
    <row r="1146" ht="15.75" customHeight="1">
      <c r="A1146" s="27"/>
    </row>
    <row r="1147" ht="15.75" customHeight="1">
      <c r="A1147" s="27"/>
    </row>
    <row r="1148" ht="15.75" customHeight="1">
      <c r="A1148" s="27"/>
    </row>
    <row r="1149" ht="15.75" customHeight="1">
      <c r="A1149" s="27"/>
    </row>
    <row r="1150" ht="15.75" customHeight="1">
      <c r="A1150" s="27"/>
    </row>
    <row r="1151" ht="15.75" customHeight="1">
      <c r="A1151" s="27"/>
    </row>
    <row r="1152" ht="15.75" customHeight="1">
      <c r="A1152" s="27"/>
    </row>
    <row r="1153" ht="15.75" customHeight="1">
      <c r="A1153" s="27"/>
    </row>
    <row r="1154" ht="15.75" customHeight="1">
      <c r="A1154" s="27"/>
    </row>
    <row r="1155" ht="15.75" customHeight="1">
      <c r="A1155" s="27"/>
    </row>
    <row r="1156" ht="15.75" customHeight="1">
      <c r="A1156" s="27"/>
    </row>
    <row r="1157" ht="15.75" customHeight="1">
      <c r="A1157" s="27"/>
    </row>
    <row r="1158" ht="15.75" customHeight="1">
      <c r="A1158" s="27"/>
    </row>
    <row r="1159" ht="15.75" customHeight="1">
      <c r="A1159" s="27"/>
    </row>
    <row r="1160" ht="15.75" customHeight="1">
      <c r="A1160" s="27"/>
    </row>
    <row r="1161" ht="15.75" customHeight="1">
      <c r="A1161" s="27"/>
    </row>
    <row r="1162" ht="15.75" customHeight="1">
      <c r="A1162" s="27"/>
    </row>
    <row r="1163" ht="15.75" customHeight="1">
      <c r="A1163" s="27"/>
    </row>
    <row r="1164" ht="15.75" customHeight="1">
      <c r="A1164" s="27"/>
    </row>
    <row r="1165" ht="15.75" customHeight="1">
      <c r="A1165" s="27"/>
    </row>
    <row r="1166" ht="15.75" customHeight="1">
      <c r="A1166" s="27"/>
    </row>
    <row r="1167" ht="15.75" customHeight="1">
      <c r="A1167" s="27"/>
    </row>
    <row r="1168" ht="15.75" customHeight="1">
      <c r="A1168" s="27"/>
    </row>
    <row r="1169" ht="15.75" customHeight="1">
      <c r="A1169" s="27"/>
    </row>
    <row r="1170" ht="15.75" customHeight="1">
      <c r="A1170" s="27"/>
    </row>
    <row r="1171" ht="15.75" customHeight="1">
      <c r="A1171" s="27"/>
    </row>
    <row r="1172" ht="15.75" customHeight="1">
      <c r="A1172" s="27"/>
    </row>
    <row r="1173" ht="15.75" customHeight="1">
      <c r="A1173" s="27"/>
    </row>
    <row r="1174" ht="15.75" customHeight="1">
      <c r="A1174" s="27"/>
    </row>
    <row r="1175" ht="15.75" customHeight="1">
      <c r="A1175" s="27"/>
    </row>
    <row r="1176" ht="15.75" customHeight="1">
      <c r="A1176" s="27"/>
    </row>
    <row r="1177" ht="15.75" customHeight="1">
      <c r="A1177" s="27"/>
    </row>
    <row r="1178" ht="15.75" customHeight="1">
      <c r="A1178" s="27"/>
    </row>
    <row r="1179" ht="15.75" customHeight="1">
      <c r="A1179" s="27"/>
    </row>
    <row r="1180" ht="15.75" customHeight="1">
      <c r="A1180" s="27"/>
    </row>
    <row r="1181" ht="15.75" customHeight="1">
      <c r="A1181" s="27"/>
    </row>
    <row r="1182" ht="15.75" customHeight="1">
      <c r="A1182" s="27"/>
    </row>
    <row r="1183" ht="15.75" customHeight="1">
      <c r="A1183" s="27"/>
    </row>
    <row r="1184" ht="15.75" customHeight="1">
      <c r="A1184" s="27"/>
    </row>
    <row r="1185" ht="15.75" customHeight="1">
      <c r="A1185" s="27"/>
    </row>
    <row r="1186" ht="15.75" customHeight="1">
      <c r="A1186" s="27"/>
    </row>
    <row r="1187" ht="15.75" customHeight="1">
      <c r="A1187" s="27"/>
    </row>
    <row r="1188" ht="15.75" customHeight="1">
      <c r="A1188" s="27"/>
    </row>
    <row r="1189" ht="15.75" customHeight="1">
      <c r="A1189" s="27"/>
    </row>
    <row r="1190" ht="15.75" customHeight="1">
      <c r="A1190" s="27"/>
    </row>
    <row r="1191" ht="15.75" customHeight="1">
      <c r="A1191" s="27"/>
    </row>
    <row r="1192" ht="15.75" customHeight="1">
      <c r="A1192" s="27"/>
    </row>
    <row r="1193" ht="15.75" customHeight="1">
      <c r="A1193" s="27"/>
    </row>
    <row r="1194" ht="15.75" customHeight="1">
      <c r="A1194" s="27"/>
    </row>
    <row r="1195" ht="15.75" customHeight="1">
      <c r="A1195" s="27"/>
    </row>
    <row r="1196" ht="15.75" customHeight="1">
      <c r="A1196" s="27"/>
    </row>
    <row r="1197" ht="15.75" customHeight="1">
      <c r="A1197" s="27"/>
    </row>
    <row r="1198" ht="15.75" customHeight="1">
      <c r="A1198" s="27"/>
    </row>
    <row r="1199" ht="15.75" customHeight="1">
      <c r="A1199" s="27"/>
    </row>
    <row r="1200" ht="15.75" customHeight="1">
      <c r="A1200" s="27"/>
    </row>
    <row r="1201" ht="15.75" customHeight="1">
      <c r="A1201" s="27"/>
    </row>
    <row r="1202" ht="15.75" customHeight="1">
      <c r="A1202" s="27"/>
    </row>
    <row r="1203" ht="15.75" customHeight="1">
      <c r="A1203" s="27"/>
    </row>
    <row r="1204" ht="15.75" customHeight="1">
      <c r="A1204" s="27"/>
    </row>
    <row r="1205" ht="15.75" customHeight="1">
      <c r="A1205" s="27"/>
    </row>
    <row r="1206" ht="15.75" customHeight="1">
      <c r="A1206" s="27"/>
    </row>
    <row r="1207" ht="15.75" customHeight="1">
      <c r="A1207" s="27"/>
    </row>
    <row r="1208" ht="15.75" customHeight="1">
      <c r="A1208" s="27"/>
    </row>
    <row r="1209" ht="15.75" customHeight="1">
      <c r="A1209" s="27"/>
    </row>
    <row r="1210" ht="15.75" customHeight="1">
      <c r="A1210" s="27"/>
    </row>
    <row r="1211" ht="15.75" customHeight="1">
      <c r="A1211" s="27"/>
    </row>
    <row r="1212" ht="15.75" customHeight="1">
      <c r="A1212" s="27"/>
    </row>
    <row r="1213" ht="15.75" customHeight="1">
      <c r="A1213" s="27"/>
    </row>
    <row r="1214" ht="15.75" customHeight="1">
      <c r="A1214" s="27"/>
    </row>
    <row r="1215" ht="15.75" customHeight="1">
      <c r="A1215" s="27"/>
    </row>
    <row r="1216" ht="15.75" customHeight="1">
      <c r="A1216" s="27"/>
    </row>
    <row r="1217" ht="15.75" customHeight="1">
      <c r="A1217" s="27"/>
    </row>
    <row r="1218" ht="15.75" customHeight="1">
      <c r="A1218" s="27"/>
    </row>
    <row r="1219" ht="15.75" customHeight="1">
      <c r="A1219" s="27"/>
    </row>
    <row r="1220" ht="15.75" customHeight="1">
      <c r="A1220" s="27"/>
    </row>
    <row r="1221" ht="15.75" customHeight="1">
      <c r="A1221" s="27"/>
    </row>
    <row r="1222" ht="15.75" customHeight="1">
      <c r="A1222" s="27"/>
    </row>
    <row r="1223" ht="15.75" customHeight="1">
      <c r="A1223" s="27"/>
    </row>
    <row r="1224" ht="15.75" customHeight="1">
      <c r="A1224" s="27"/>
    </row>
    <row r="1225" ht="15.75" customHeight="1">
      <c r="A1225" s="27"/>
    </row>
    <row r="1226" ht="15.75" customHeight="1">
      <c r="A1226" s="27"/>
    </row>
    <row r="1227" ht="15.75" customHeight="1">
      <c r="A1227" s="27"/>
    </row>
    <row r="1228" ht="15.75" customHeight="1">
      <c r="A1228" s="27"/>
    </row>
    <row r="1229" ht="15.75" customHeight="1">
      <c r="A1229" s="27"/>
    </row>
    <row r="1230" ht="15.75" customHeight="1">
      <c r="A1230" s="27"/>
    </row>
    <row r="1231" ht="15.75" customHeight="1">
      <c r="A1231" s="27"/>
    </row>
    <row r="1232" ht="15.75" customHeight="1">
      <c r="A1232" s="27"/>
    </row>
    <row r="1233" ht="15.75" customHeight="1">
      <c r="A1233" s="27"/>
    </row>
    <row r="1234" ht="15.75" customHeight="1">
      <c r="A1234" s="27"/>
    </row>
    <row r="1235" ht="15.75" customHeight="1">
      <c r="A1235" s="27"/>
    </row>
    <row r="1236" ht="15.75" customHeight="1">
      <c r="A1236" s="27"/>
    </row>
    <row r="1237" ht="15.75" customHeight="1">
      <c r="A1237" s="27"/>
    </row>
    <row r="1238" ht="15.75" customHeight="1">
      <c r="A1238" s="27"/>
    </row>
    <row r="1239" ht="15.75" customHeight="1">
      <c r="A1239" s="27"/>
    </row>
    <row r="1240" ht="15.75" customHeight="1">
      <c r="A1240" s="27"/>
    </row>
    <row r="1241" ht="15.75" customHeight="1">
      <c r="A1241" s="27"/>
    </row>
    <row r="1242" ht="15.75" customHeight="1">
      <c r="A1242" s="27"/>
    </row>
    <row r="1243" ht="15.75" customHeight="1">
      <c r="A1243" s="27"/>
    </row>
    <row r="1244" ht="15.75" customHeight="1">
      <c r="A1244" s="27"/>
    </row>
    <row r="1245" ht="15.75" customHeight="1">
      <c r="A1245" s="27"/>
    </row>
    <row r="1246" ht="15.75" customHeight="1">
      <c r="A1246" s="27"/>
    </row>
    <row r="1247" ht="15.75" customHeight="1">
      <c r="A1247" s="27"/>
    </row>
    <row r="1248" ht="15.75" customHeight="1">
      <c r="A1248" s="27"/>
    </row>
    <row r="1249" ht="15.75" customHeight="1">
      <c r="A1249" s="27"/>
    </row>
    <row r="1250" ht="15.75" customHeight="1">
      <c r="A1250" s="27"/>
    </row>
    <row r="1251" ht="15.75" customHeight="1">
      <c r="A1251" s="27"/>
    </row>
    <row r="1252" ht="15.75" customHeight="1">
      <c r="A1252" s="27"/>
    </row>
    <row r="1253" ht="15.75" customHeight="1">
      <c r="A1253" s="27"/>
    </row>
    <row r="1254" ht="15.75" customHeight="1">
      <c r="A1254" s="27"/>
    </row>
    <row r="1255" ht="15.75" customHeight="1">
      <c r="A1255" s="27"/>
    </row>
    <row r="1256" ht="15.75" customHeight="1">
      <c r="A1256" s="27"/>
    </row>
    <row r="1257" ht="15.75" customHeight="1">
      <c r="A1257" s="27"/>
    </row>
    <row r="1258" ht="15.75" customHeight="1">
      <c r="A1258" s="27"/>
    </row>
    <row r="1259" ht="15.75" customHeight="1">
      <c r="A1259" s="27"/>
    </row>
    <row r="1260" ht="15.75" customHeight="1">
      <c r="A1260" s="27"/>
    </row>
    <row r="1261" ht="15.75" customHeight="1">
      <c r="A1261" s="27"/>
    </row>
    <row r="1262" ht="15.75" customHeight="1">
      <c r="A1262" s="27"/>
    </row>
    <row r="1263" ht="15.75" customHeight="1">
      <c r="A1263" s="27"/>
    </row>
    <row r="1264" ht="15.75" customHeight="1">
      <c r="A1264" s="27"/>
    </row>
    <row r="1265" ht="15.75" customHeight="1">
      <c r="A1265" s="27"/>
    </row>
    <row r="1266" ht="15.75" customHeight="1">
      <c r="A1266" s="27"/>
    </row>
    <row r="1267" ht="15.75" customHeight="1">
      <c r="A1267" s="27"/>
    </row>
    <row r="1268" ht="15.75" customHeight="1">
      <c r="A1268" s="27"/>
    </row>
    <row r="1269" ht="15.75" customHeight="1">
      <c r="A1269" s="27"/>
    </row>
    <row r="1270" ht="15.75" customHeight="1">
      <c r="A1270" s="27"/>
    </row>
    <row r="1271" ht="15.75" customHeight="1">
      <c r="A1271" s="27"/>
    </row>
    <row r="1272" ht="15.75" customHeight="1">
      <c r="A1272" s="27"/>
    </row>
    <row r="1273" ht="15.75" customHeight="1">
      <c r="A1273" s="27"/>
    </row>
    <row r="1274" ht="15.75" customHeight="1">
      <c r="A1274" s="27"/>
    </row>
    <row r="1275" ht="15.75" customHeight="1">
      <c r="A1275" s="27"/>
    </row>
    <row r="1276" ht="15.75" customHeight="1">
      <c r="A1276" s="27"/>
    </row>
    <row r="1277" ht="15.75" customHeight="1">
      <c r="A1277" s="27"/>
    </row>
    <row r="1278" ht="15.75" customHeight="1">
      <c r="A1278" s="27"/>
    </row>
    <row r="1279" ht="15.75" customHeight="1">
      <c r="A1279" s="27"/>
    </row>
    <row r="1280" ht="15.75" customHeight="1">
      <c r="A1280" s="27"/>
    </row>
    <row r="1281" ht="15.75" customHeight="1">
      <c r="A1281" s="27"/>
    </row>
    <row r="1282" ht="15.75" customHeight="1">
      <c r="A1282" s="27"/>
    </row>
    <row r="1283" ht="15.75" customHeight="1">
      <c r="A1283" s="27"/>
    </row>
    <row r="1284" ht="15.75" customHeight="1">
      <c r="A1284" s="27"/>
    </row>
    <row r="1285" ht="15.75" customHeight="1">
      <c r="A1285" s="27"/>
    </row>
    <row r="1286" ht="15.75" customHeight="1">
      <c r="A1286" s="27"/>
    </row>
    <row r="1287" ht="15.75" customHeight="1">
      <c r="A1287" s="27"/>
    </row>
    <row r="1288" ht="15.75" customHeight="1">
      <c r="A1288" s="27"/>
    </row>
    <row r="1289" ht="15.75" customHeight="1">
      <c r="A1289" s="27"/>
    </row>
    <row r="1290" ht="15.75" customHeight="1">
      <c r="A1290" s="27"/>
    </row>
    <row r="1291" ht="15.75" customHeight="1">
      <c r="A1291" s="27"/>
    </row>
    <row r="1292" ht="15.75" customHeight="1">
      <c r="A1292" s="27"/>
    </row>
    <row r="1293" ht="15.75" customHeight="1">
      <c r="A1293" s="27"/>
    </row>
    <row r="1294" ht="15.75" customHeight="1">
      <c r="A1294" s="27"/>
    </row>
    <row r="1295" ht="15.75" customHeight="1">
      <c r="A1295" s="27"/>
    </row>
    <row r="1296" ht="15.75" customHeight="1">
      <c r="A1296" s="27"/>
    </row>
    <row r="1297" ht="15.75" customHeight="1">
      <c r="A1297" s="27"/>
    </row>
    <row r="1298" ht="15.75" customHeight="1">
      <c r="A1298" s="27"/>
    </row>
    <row r="1299" ht="15.75" customHeight="1">
      <c r="A1299" s="27"/>
    </row>
    <row r="1300" ht="15.75" customHeight="1">
      <c r="A1300" s="27"/>
    </row>
    <row r="1301" ht="15.75" customHeight="1">
      <c r="A1301" s="27"/>
    </row>
    <row r="1302" ht="15.75" customHeight="1">
      <c r="A1302" s="27"/>
    </row>
    <row r="1303" ht="15.75" customHeight="1">
      <c r="A1303" s="27"/>
    </row>
    <row r="1304" ht="15.75" customHeight="1">
      <c r="A1304" s="27"/>
    </row>
    <row r="1305" ht="15.75" customHeight="1">
      <c r="A1305" s="27"/>
    </row>
    <row r="1306" ht="15.75" customHeight="1">
      <c r="A1306" s="27"/>
    </row>
    <row r="1307" ht="15.75" customHeight="1">
      <c r="A1307" s="27"/>
    </row>
    <row r="1308" ht="15.75" customHeight="1">
      <c r="A1308" s="27"/>
    </row>
    <row r="1309" ht="15.75" customHeight="1">
      <c r="A1309" s="27"/>
    </row>
    <row r="1310" ht="15.75" customHeight="1">
      <c r="A1310" s="27"/>
    </row>
    <row r="1311" ht="15.75" customHeight="1">
      <c r="A1311" s="27"/>
    </row>
    <row r="1312" ht="15.75" customHeight="1">
      <c r="A1312" s="27"/>
    </row>
    <row r="1313" ht="15.75" customHeight="1">
      <c r="A1313" s="27"/>
    </row>
    <row r="1314" ht="15.75" customHeight="1">
      <c r="A1314" s="27"/>
    </row>
    <row r="1315" ht="15.75" customHeight="1">
      <c r="A1315" s="27"/>
    </row>
    <row r="1316" ht="15.75" customHeight="1">
      <c r="A1316" s="27"/>
    </row>
    <row r="1317" ht="15.75" customHeight="1">
      <c r="A1317" s="27"/>
    </row>
    <row r="1318" ht="15.75" customHeight="1">
      <c r="A1318" s="27"/>
    </row>
    <row r="1319" ht="15.75" customHeight="1">
      <c r="A1319" s="27"/>
    </row>
    <row r="1320" ht="15.75" customHeight="1">
      <c r="A1320" s="27"/>
    </row>
    <row r="1321" ht="15.75" customHeight="1">
      <c r="A1321" s="27"/>
    </row>
    <row r="1322" ht="15.75" customHeight="1">
      <c r="A1322" s="27"/>
    </row>
    <row r="1323" ht="15.75" customHeight="1">
      <c r="A1323" s="27"/>
    </row>
    <row r="1324" ht="15.75" customHeight="1">
      <c r="A1324" s="27"/>
    </row>
    <row r="1325" ht="15.75" customHeight="1">
      <c r="A1325" s="27"/>
    </row>
    <row r="1326" ht="15.75" customHeight="1">
      <c r="A1326" s="27"/>
    </row>
    <row r="1327" ht="15.75" customHeight="1">
      <c r="A1327" s="27"/>
    </row>
    <row r="1328" ht="15.75" customHeight="1">
      <c r="A1328" s="27"/>
    </row>
    <row r="1329" ht="15.75" customHeight="1">
      <c r="A1329" s="27"/>
    </row>
    <row r="1330" ht="15.75" customHeight="1">
      <c r="A1330" s="27"/>
    </row>
    <row r="1331" ht="15.75" customHeight="1">
      <c r="A1331" s="27"/>
    </row>
    <row r="1332" ht="15.75" customHeight="1">
      <c r="A1332" s="27"/>
    </row>
    <row r="1333" ht="15.75" customHeight="1">
      <c r="A1333" s="27"/>
    </row>
    <row r="1334" ht="15.75" customHeight="1">
      <c r="A1334" s="27"/>
    </row>
    <row r="1335" ht="15.75" customHeight="1">
      <c r="A1335" s="27"/>
    </row>
    <row r="1336" ht="15.75" customHeight="1">
      <c r="A1336" s="27"/>
    </row>
    <row r="1337" ht="15.75" customHeight="1">
      <c r="A1337" s="27"/>
    </row>
    <row r="1338" ht="15.75" customHeight="1">
      <c r="A1338" s="27"/>
    </row>
    <row r="1339" ht="15.75" customHeight="1">
      <c r="A1339" s="27"/>
    </row>
    <row r="1340" ht="15.75" customHeight="1">
      <c r="A1340" s="27"/>
    </row>
    <row r="1341" ht="15.75" customHeight="1">
      <c r="A1341" s="27"/>
    </row>
    <row r="1342" ht="15.75" customHeight="1">
      <c r="A1342" s="27"/>
    </row>
    <row r="1343" ht="15.75" customHeight="1">
      <c r="A1343" s="27"/>
    </row>
    <row r="1344" ht="15.75" customHeight="1">
      <c r="A1344" s="27"/>
    </row>
    <row r="1345" ht="15.75" customHeight="1">
      <c r="A1345" s="27"/>
    </row>
    <row r="1346" ht="15.75" customHeight="1">
      <c r="A1346" s="27"/>
    </row>
    <row r="1347" ht="15.75" customHeight="1">
      <c r="A1347" s="27"/>
    </row>
    <row r="1348" ht="15.75" customHeight="1">
      <c r="A1348" s="27"/>
    </row>
    <row r="1349" ht="15.75" customHeight="1">
      <c r="A1349" s="27"/>
    </row>
    <row r="1350" ht="15.75" customHeight="1">
      <c r="A1350" s="27"/>
    </row>
    <row r="1351" ht="15.75" customHeight="1">
      <c r="A1351" s="27"/>
    </row>
    <row r="1352" ht="15.75" customHeight="1">
      <c r="A1352" s="27"/>
    </row>
    <row r="1353" ht="15.75" customHeight="1">
      <c r="A1353" s="27"/>
    </row>
    <row r="1354" ht="15.75" customHeight="1">
      <c r="A1354" s="27"/>
    </row>
    <row r="1355" ht="15.75" customHeight="1">
      <c r="A1355" s="27"/>
    </row>
    <row r="1356" ht="15.75" customHeight="1">
      <c r="A1356" s="27"/>
    </row>
    <row r="1357" ht="15.75" customHeight="1">
      <c r="A1357" s="27"/>
    </row>
    <row r="1358" ht="15.75" customHeight="1">
      <c r="A1358" s="27"/>
    </row>
    <row r="1359" ht="15.75" customHeight="1">
      <c r="A1359" s="27"/>
    </row>
    <row r="1360" ht="15.75" customHeight="1">
      <c r="A1360" s="27"/>
    </row>
    <row r="1361" ht="15.75" customHeight="1">
      <c r="A1361" s="27"/>
    </row>
    <row r="1362" ht="15.75" customHeight="1">
      <c r="A1362" s="27"/>
    </row>
    <row r="1363" ht="15.75" customHeight="1">
      <c r="A1363" s="27"/>
    </row>
    <row r="1364" ht="15.75" customHeight="1">
      <c r="A1364" s="27"/>
    </row>
    <row r="1365" ht="15.75" customHeight="1">
      <c r="A1365" s="27"/>
    </row>
    <row r="1366" ht="15.75" customHeight="1">
      <c r="A1366" s="27"/>
    </row>
    <row r="1367" ht="15.75" customHeight="1">
      <c r="A1367" s="27"/>
    </row>
    <row r="1368" ht="15.75" customHeight="1">
      <c r="A1368" s="27"/>
    </row>
    <row r="1369" ht="15.75" customHeight="1">
      <c r="A1369" s="27"/>
    </row>
    <row r="1370" ht="15.75" customHeight="1">
      <c r="A1370" s="27"/>
    </row>
    <row r="1371" ht="15.75" customHeight="1">
      <c r="A1371" s="27"/>
    </row>
    <row r="1372" ht="15.75" customHeight="1">
      <c r="A1372" s="27"/>
    </row>
    <row r="1373" ht="15.75" customHeight="1">
      <c r="A1373" s="27"/>
    </row>
    <row r="1374" ht="15.75" customHeight="1">
      <c r="A1374" s="27"/>
    </row>
    <row r="1375" ht="15.75" customHeight="1">
      <c r="A1375" s="27"/>
    </row>
    <row r="1376" ht="15.75" customHeight="1">
      <c r="A1376" s="27"/>
    </row>
    <row r="1377" ht="15.75" customHeight="1">
      <c r="A1377" s="27"/>
    </row>
    <row r="1378" ht="15.75" customHeight="1">
      <c r="A1378" s="27"/>
    </row>
    <row r="1379" ht="15.75" customHeight="1">
      <c r="A1379" s="27"/>
    </row>
    <row r="1380" ht="15.75" customHeight="1">
      <c r="A1380" s="27"/>
    </row>
    <row r="1381" ht="15.75" customHeight="1">
      <c r="A1381" s="27"/>
    </row>
    <row r="1382" ht="15.75" customHeight="1">
      <c r="A1382" s="27"/>
    </row>
    <row r="1383" ht="15.75" customHeight="1">
      <c r="A1383" s="27"/>
    </row>
    <row r="1384" ht="15.75" customHeight="1">
      <c r="A1384" s="27"/>
    </row>
    <row r="1385" ht="15.75" customHeight="1">
      <c r="A1385" s="27"/>
    </row>
    <row r="1386" ht="15.75" customHeight="1">
      <c r="A1386" s="27"/>
    </row>
    <row r="1387" ht="15.75" customHeight="1">
      <c r="A1387" s="27"/>
    </row>
    <row r="1388" ht="15.75" customHeight="1">
      <c r="A1388" s="27"/>
    </row>
    <row r="1389" ht="15.75" customHeight="1">
      <c r="A1389" s="27"/>
    </row>
    <row r="1390" ht="15.75" customHeight="1">
      <c r="A1390" s="27"/>
    </row>
    <row r="1391" ht="15.75" customHeight="1">
      <c r="A1391" s="27"/>
    </row>
    <row r="1392" ht="15.75" customHeight="1">
      <c r="A1392" s="27"/>
    </row>
    <row r="1393" ht="15.75" customHeight="1">
      <c r="A1393" s="27"/>
    </row>
    <row r="1394" ht="15.75" customHeight="1">
      <c r="A1394" s="27"/>
    </row>
    <row r="1395" ht="15.75" customHeight="1">
      <c r="A1395" s="27"/>
    </row>
    <row r="1396" ht="15.75" customHeight="1">
      <c r="A1396" s="27"/>
    </row>
    <row r="1397" ht="15.75" customHeight="1">
      <c r="A1397" s="27"/>
    </row>
    <row r="1398" ht="15.75" customHeight="1">
      <c r="A1398" s="27"/>
    </row>
    <row r="1399" ht="15.75" customHeight="1">
      <c r="A1399" s="27"/>
    </row>
    <row r="1400" ht="15.75" customHeight="1">
      <c r="A1400" s="27"/>
    </row>
    <row r="1401" ht="15.75" customHeight="1">
      <c r="A1401" s="27"/>
    </row>
    <row r="1402" ht="15.75" customHeight="1">
      <c r="A1402" s="27"/>
    </row>
    <row r="1403" ht="15.75" customHeight="1">
      <c r="A1403" s="27"/>
    </row>
    <row r="1404" ht="15.75" customHeight="1">
      <c r="A1404" s="27"/>
    </row>
    <row r="1405" ht="15.75" customHeight="1">
      <c r="A1405" s="27"/>
    </row>
    <row r="1406" ht="15.75" customHeight="1">
      <c r="A1406" s="27"/>
    </row>
    <row r="1407" ht="15.75" customHeight="1">
      <c r="A1407" s="27"/>
    </row>
    <row r="1408" ht="15.75" customHeight="1">
      <c r="A1408" s="27"/>
    </row>
    <row r="1409" ht="15.75" customHeight="1">
      <c r="A1409" s="27"/>
    </row>
    <row r="1410" ht="15.75" customHeight="1">
      <c r="A1410" s="27"/>
    </row>
    <row r="1411" ht="15.75" customHeight="1">
      <c r="A1411" s="27"/>
    </row>
    <row r="1412" ht="15.75" customHeight="1">
      <c r="A1412" s="27"/>
    </row>
    <row r="1413" ht="15.75" customHeight="1">
      <c r="A1413" s="27"/>
    </row>
    <row r="1414" ht="15.75" customHeight="1">
      <c r="A1414" s="27"/>
    </row>
    <row r="1415" ht="15.75" customHeight="1">
      <c r="A1415" s="27"/>
    </row>
    <row r="1416" ht="15.75" customHeight="1">
      <c r="A1416" s="27"/>
    </row>
    <row r="1417" ht="15.75" customHeight="1">
      <c r="A1417" s="27"/>
    </row>
    <row r="1418" ht="15.75" customHeight="1">
      <c r="A1418" s="27"/>
    </row>
    <row r="1419" ht="15.75" customHeight="1">
      <c r="A1419" s="27"/>
    </row>
    <row r="1420" ht="15.75" customHeight="1">
      <c r="A1420" s="27"/>
    </row>
    <row r="1421" ht="15.75" customHeight="1">
      <c r="A1421" s="27"/>
    </row>
    <row r="1422" ht="15.75" customHeight="1">
      <c r="A1422" s="27"/>
    </row>
    <row r="1423" ht="15.75" customHeight="1">
      <c r="A1423" s="27"/>
    </row>
    <row r="1424" ht="15.75" customHeight="1">
      <c r="A1424" s="27"/>
    </row>
    <row r="1425" ht="15.75" customHeight="1">
      <c r="A1425" s="27"/>
    </row>
    <row r="1426" ht="15.75" customHeight="1">
      <c r="A1426" s="27"/>
    </row>
    <row r="1427" ht="15.75" customHeight="1">
      <c r="A1427" s="27"/>
    </row>
    <row r="1428" ht="15.75" customHeight="1">
      <c r="A1428" s="27"/>
    </row>
    <row r="1429" ht="15.75" customHeight="1">
      <c r="A1429" s="27"/>
    </row>
    <row r="1430" ht="15.75" customHeight="1">
      <c r="A1430" s="27"/>
    </row>
    <row r="1431" ht="15.75" customHeight="1">
      <c r="A1431" s="27"/>
    </row>
    <row r="1432" ht="15.75" customHeight="1">
      <c r="A1432" s="27"/>
    </row>
    <row r="1433" ht="15.75" customHeight="1">
      <c r="A1433" s="27"/>
    </row>
    <row r="1434" ht="15.75" customHeight="1">
      <c r="A1434" s="27"/>
    </row>
    <row r="1435" ht="15.75" customHeight="1">
      <c r="A1435" s="27"/>
    </row>
    <row r="1436" ht="15.75" customHeight="1">
      <c r="A1436" s="27"/>
    </row>
    <row r="1437" ht="15.75" customHeight="1">
      <c r="A1437" s="27"/>
    </row>
    <row r="1438" ht="15.75" customHeight="1">
      <c r="A1438" s="27"/>
    </row>
    <row r="1439" ht="15.75" customHeight="1">
      <c r="A1439" s="27"/>
    </row>
    <row r="1440" ht="15.75" customHeight="1">
      <c r="A1440" s="27"/>
    </row>
    <row r="1441" ht="15.75" customHeight="1">
      <c r="A1441" s="27"/>
    </row>
    <row r="1442" ht="15.75" customHeight="1">
      <c r="A1442" s="27"/>
    </row>
    <row r="1443" ht="15.75" customHeight="1">
      <c r="A1443" s="27"/>
    </row>
    <row r="1444" ht="15.75" customHeight="1">
      <c r="A1444" s="27"/>
    </row>
    <row r="1445" ht="15.75" customHeight="1">
      <c r="A1445" s="27"/>
    </row>
    <row r="1446" ht="15.75" customHeight="1">
      <c r="A1446" s="27"/>
    </row>
    <row r="1447" ht="15.75" customHeight="1">
      <c r="A1447" s="27"/>
    </row>
    <row r="1448" ht="15.75" customHeight="1">
      <c r="A1448" s="27"/>
    </row>
    <row r="1449" ht="15.75" customHeight="1">
      <c r="A1449" s="27"/>
    </row>
    <row r="1450" ht="15.75" customHeight="1">
      <c r="A1450" s="27"/>
    </row>
    <row r="1451" ht="15.75" customHeight="1">
      <c r="A1451" s="27"/>
    </row>
    <row r="1452" ht="15.75" customHeight="1">
      <c r="A1452" s="27"/>
    </row>
    <row r="1453" ht="15.75" customHeight="1">
      <c r="A1453" s="27"/>
    </row>
    <row r="1454" ht="15.75" customHeight="1">
      <c r="A1454" s="27"/>
    </row>
    <row r="1455" ht="15.75" customHeight="1">
      <c r="A1455" s="27"/>
    </row>
    <row r="1456" ht="15.75" customHeight="1">
      <c r="A1456" s="27"/>
    </row>
    <row r="1457" ht="15.75" customHeight="1">
      <c r="A1457" s="27"/>
    </row>
    <row r="1458" ht="15.75" customHeight="1">
      <c r="A1458" s="27"/>
    </row>
    <row r="1459" ht="15.75" customHeight="1">
      <c r="A1459" s="27"/>
    </row>
    <row r="1460" ht="15.75" customHeight="1">
      <c r="A1460" s="27"/>
    </row>
    <row r="1461" ht="15.75" customHeight="1">
      <c r="A1461" s="27"/>
    </row>
    <row r="1462" ht="15.75" customHeight="1">
      <c r="A1462" s="27"/>
    </row>
    <row r="1463" ht="15.75" customHeight="1">
      <c r="A1463" s="27"/>
    </row>
    <row r="1464" ht="15.75" customHeight="1">
      <c r="A1464" s="27"/>
    </row>
    <row r="1465" ht="15.75" customHeight="1">
      <c r="A1465" s="27"/>
    </row>
    <row r="1466" ht="15.75" customHeight="1">
      <c r="A1466" s="27"/>
    </row>
    <row r="1467" ht="15.75" customHeight="1">
      <c r="A1467" s="27"/>
    </row>
    <row r="1468" ht="15.75" customHeight="1">
      <c r="A1468" s="27"/>
    </row>
    <row r="1469" ht="15.75" customHeight="1">
      <c r="A1469" s="27"/>
    </row>
    <row r="1470" ht="15.75" customHeight="1">
      <c r="A1470" s="27"/>
    </row>
    <row r="1471" ht="15.75" customHeight="1">
      <c r="A1471" s="27"/>
    </row>
    <row r="1472" ht="15.75" customHeight="1">
      <c r="A1472" s="27"/>
    </row>
    <row r="1473" ht="15.75" customHeight="1">
      <c r="A1473" s="27"/>
    </row>
    <row r="1474" ht="15.75" customHeight="1">
      <c r="A1474" s="27"/>
    </row>
    <row r="1475" ht="15.75" customHeight="1">
      <c r="A1475" s="27"/>
    </row>
    <row r="1476" ht="15.75" customHeight="1">
      <c r="A1476" s="27"/>
    </row>
    <row r="1477" ht="15.75" customHeight="1">
      <c r="A1477" s="27"/>
    </row>
    <row r="1478" ht="15.75" customHeight="1">
      <c r="A1478" s="27"/>
    </row>
    <row r="1479" ht="15.75" customHeight="1">
      <c r="A1479" s="27"/>
    </row>
    <row r="1480" ht="15.75" customHeight="1">
      <c r="A1480" s="27"/>
    </row>
    <row r="1481" ht="15.75" customHeight="1">
      <c r="A1481" s="27"/>
    </row>
    <row r="1482" ht="15.75" customHeight="1">
      <c r="A1482" s="27"/>
    </row>
    <row r="1483" ht="15.75" customHeight="1">
      <c r="A1483" s="27"/>
    </row>
    <row r="1484" ht="15.75" customHeight="1">
      <c r="A1484" s="27"/>
    </row>
    <row r="1485" ht="15.75" customHeight="1">
      <c r="A1485" s="27"/>
    </row>
    <row r="1486" ht="15.75" customHeight="1">
      <c r="A1486" s="27"/>
    </row>
    <row r="1487" ht="15.75" customHeight="1">
      <c r="A1487" s="27"/>
    </row>
    <row r="1488" ht="15.75" customHeight="1">
      <c r="A1488" s="27"/>
    </row>
    <row r="1489" ht="15.75" customHeight="1">
      <c r="A1489" s="27"/>
    </row>
    <row r="1490" ht="15.75" customHeight="1">
      <c r="A1490" s="27"/>
    </row>
    <row r="1491" ht="15.75" customHeight="1">
      <c r="A1491" s="27"/>
    </row>
    <row r="1492" ht="15.75" customHeight="1">
      <c r="A1492" s="27"/>
    </row>
    <row r="1493" ht="15.75" customHeight="1">
      <c r="A1493" s="27"/>
    </row>
    <row r="1494" ht="15.75" customHeight="1">
      <c r="A1494" s="27"/>
    </row>
    <row r="1495" ht="15.75" customHeight="1">
      <c r="A1495" s="27"/>
    </row>
    <row r="1496" ht="15.75" customHeight="1">
      <c r="A1496" s="27"/>
    </row>
    <row r="1497" ht="15.75" customHeight="1">
      <c r="A1497" s="27"/>
    </row>
    <row r="1498" ht="15.75" customHeight="1">
      <c r="A1498" s="27"/>
    </row>
    <row r="1499" ht="15.75" customHeight="1">
      <c r="A1499" s="27"/>
    </row>
    <row r="1500" ht="15.75" customHeight="1">
      <c r="A1500" s="27"/>
    </row>
    <row r="1501" ht="15.75" customHeight="1">
      <c r="A1501" s="27"/>
    </row>
    <row r="1502" ht="15.75" customHeight="1">
      <c r="A1502" s="27"/>
    </row>
    <row r="1503" ht="15.75" customHeight="1">
      <c r="A1503" s="27"/>
    </row>
    <row r="1504" ht="15.75" customHeight="1">
      <c r="A1504" s="27"/>
    </row>
    <row r="1505" ht="15.75" customHeight="1">
      <c r="A1505" s="27"/>
    </row>
    <row r="1506" ht="15.75" customHeight="1">
      <c r="A1506" s="27"/>
    </row>
    <row r="1507" ht="15.75" customHeight="1">
      <c r="A1507" s="27"/>
    </row>
    <row r="1508" ht="15.75" customHeight="1">
      <c r="A1508" s="27"/>
    </row>
    <row r="1509" ht="15.75" customHeight="1">
      <c r="A1509" s="27"/>
    </row>
    <row r="1510" ht="15.75" customHeight="1">
      <c r="A1510" s="27"/>
    </row>
    <row r="1511" ht="15.75" customHeight="1">
      <c r="A1511" s="27"/>
    </row>
    <row r="1512" ht="15.75" customHeight="1">
      <c r="A1512" s="27"/>
    </row>
    <row r="1513" ht="15.75" customHeight="1">
      <c r="A1513" s="27"/>
    </row>
    <row r="1514" ht="15.75" customHeight="1">
      <c r="A1514" s="27"/>
    </row>
    <row r="1515" ht="15.75" customHeight="1">
      <c r="A1515" s="27"/>
    </row>
    <row r="1516" ht="15.75" customHeight="1">
      <c r="A1516" s="27"/>
    </row>
    <row r="1517" ht="15.75" customHeight="1">
      <c r="A1517" s="27"/>
    </row>
    <row r="1518" ht="15.75" customHeight="1">
      <c r="A1518" s="27"/>
    </row>
    <row r="1519" ht="15.75" customHeight="1">
      <c r="A1519" s="27"/>
    </row>
    <row r="1520" ht="15.75" customHeight="1">
      <c r="A1520" s="27"/>
    </row>
    <row r="1521" ht="15.75" customHeight="1">
      <c r="A1521" s="27"/>
    </row>
    <row r="1522" ht="15.75" customHeight="1">
      <c r="A1522" s="27"/>
    </row>
    <row r="1523" ht="15.75" customHeight="1">
      <c r="A1523" s="27"/>
    </row>
    <row r="1524" ht="15.75" customHeight="1">
      <c r="A1524" s="27"/>
    </row>
    <row r="1525" ht="15.75" customHeight="1">
      <c r="A1525" s="27"/>
    </row>
    <row r="1526" ht="15.75" customHeight="1">
      <c r="A1526" s="27"/>
    </row>
    <row r="1527" ht="15.75" customHeight="1">
      <c r="A1527" s="27"/>
    </row>
    <row r="1528" ht="15.75" customHeight="1">
      <c r="A1528" s="27"/>
    </row>
    <row r="1529" ht="15.75" customHeight="1">
      <c r="A1529" s="27"/>
    </row>
    <row r="1530" ht="15.75" customHeight="1">
      <c r="A1530" s="27"/>
    </row>
    <row r="1531" ht="15.75" customHeight="1">
      <c r="A1531" s="27"/>
    </row>
    <row r="1532" ht="15.75" customHeight="1">
      <c r="A1532" s="27"/>
    </row>
    <row r="1533" ht="15.75" customHeight="1">
      <c r="A1533" s="27"/>
    </row>
    <row r="1534" ht="15.75" customHeight="1">
      <c r="A1534" s="27"/>
    </row>
    <row r="1535" ht="15.75" customHeight="1">
      <c r="A1535" s="27"/>
    </row>
    <row r="1536" ht="15.75" customHeight="1">
      <c r="A1536" s="27"/>
    </row>
    <row r="1537" ht="15.75" customHeight="1">
      <c r="A1537" s="27"/>
    </row>
    <row r="1538" ht="15.75" customHeight="1">
      <c r="A1538" s="27"/>
    </row>
    <row r="1539" ht="15.75" customHeight="1">
      <c r="A1539" s="27"/>
    </row>
    <row r="1540" ht="15.75" customHeight="1">
      <c r="A1540" s="27"/>
    </row>
    <row r="1541" ht="15.75" customHeight="1">
      <c r="A1541" s="27"/>
    </row>
    <row r="1542" ht="15.75" customHeight="1">
      <c r="A1542" s="27"/>
    </row>
    <row r="1543" ht="15.75" customHeight="1">
      <c r="A1543" s="27"/>
    </row>
    <row r="1544" ht="15.75" customHeight="1">
      <c r="A1544" s="27"/>
    </row>
    <row r="1545" ht="15.75" customHeight="1">
      <c r="A1545" s="27"/>
    </row>
    <row r="1546" ht="15.75" customHeight="1">
      <c r="A1546" s="27"/>
    </row>
    <row r="1547" ht="15.75" customHeight="1">
      <c r="A1547" s="27"/>
    </row>
    <row r="1548" ht="15.75" customHeight="1">
      <c r="A1548" s="27"/>
    </row>
    <row r="1549" ht="15.75" customHeight="1">
      <c r="A1549" s="27"/>
    </row>
    <row r="1550" ht="15.75" customHeight="1">
      <c r="A1550" s="27"/>
    </row>
    <row r="1551" ht="15.75" customHeight="1">
      <c r="A1551" s="27"/>
    </row>
    <row r="1552" ht="15.75" customHeight="1">
      <c r="A1552" s="27"/>
    </row>
    <row r="1553" ht="15.75" customHeight="1">
      <c r="A1553" s="27"/>
    </row>
    <row r="1554" ht="15.75" customHeight="1">
      <c r="A1554" s="27"/>
    </row>
    <row r="1555" ht="15.75" customHeight="1">
      <c r="A1555" s="27"/>
    </row>
    <row r="1556" ht="15.75" customHeight="1">
      <c r="A1556" s="27"/>
    </row>
    <row r="1557" ht="15.75" customHeight="1">
      <c r="A1557" s="27"/>
    </row>
    <row r="1558" ht="15.75" customHeight="1">
      <c r="A1558" s="27"/>
    </row>
    <row r="1559" ht="15.75" customHeight="1">
      <c r="A1559" s="27"/>
    </row>
    <row r="1560" ht="15.75" customHeight="1">
      <c r="A1560" s="27"/>
    </row>
    <row r="1561" ht="15.75" customHeight="1">
      <c r="A1561" s="27"/>
    </row>
    <row r="1562" ht="15.75" customHeight="1">
      <c r="A1562" s="27"/>
    </row>
    <row r="1563" ht="15.75" customHeight="1">
      <c r="A1563" s="27"/>
    </row>
    <row r="1564" ht="15.75" customHeight="1">
      <c r="A1564" s="27"/>
    </row>
    <row r="1565" ht="15.75" customHeight="1">
      <c r="A1565" s="27"/>
    </row>
    <row r="1566" ht="15.75" customHeight="1">
      <c r="A1566" s="27"/>
    </row>
    <row r="1567" ht="15.75" customHeight="1">
      <c r="A1567" s="27"/>
    </row>
    <row r="1568" ht="15.75" customHeight="1">
      <c r="A1568" s="27"/>
    </row>
    <row r="1569" ht="15.75" customHeight="1">
      <c r="A1569" s="27"/>
    </row>
    <row r="1570" ht="15.75" customHeight="1">
      <c r="A1570" s="27"/>
    </row>
    <row r="1571" ht="15.75" customHeight="1">
      <c r="A1571" s="27"/>
    </row>
    <row r="1572" ht="15.75" customHeight="1">
      <c r="A1572" s="27"/>
    </row>
    <row r="1573" ht="15.75" customHeight="1">
      <c r="A1573" s="27"/>
    </row>
    <row r="1574" ht="15.75" customHeight="1">
      <c r="A1574" s="27"/>
    </row>
    <row r="1575" ht="15.75" customHeight="1">
      <c r="A1575" s="27"/>
    </row>
    <row r="1576" ht="15.75" customHeight="1">
      <c r="A1576" s="27"/>
    </row>
    <row r="1577" ht="15.75" customHeight="1">
      <c r="A1577" s="27"/>
    </row>
    <row r="1578" ht="15.75" customHeight="1">
      <c r="A1578" s="27"/>
    </row>
    <row r="1579" ht="15.75" customHeight="1">
      <c r="A1579" s="27"/>
    </row>
    <row r="1580" ht="15.75" customHeight="1">
      <c r="A1580" s="27"/>
    </row>
    <row r="1581" ht="15.75" customHeight="1">
      <c r="A1581" s="27"/>
    </row>
    <row r="1582" ht="15.75" customHeight="1">
      <c r="A1582" s="27"/>
    </row>
    <row r="1583" ht="15.75" customHeight="1">
      <c r="A1583" s="27"/>
    </row>
    <row r="1584" ht="15.75" customHeight="1">
      <c r="A1584" s="27"/>
    </row>
    <row r="1585" ht="15.75" customHeight="1">
      <c r="A1585" s="27"/>
    </row>
    <row r="1586" ht="15.75" customHeight="1">
      <c r="A1586" s="27"/>
    </row>
    <row r="1587" ht="15.75" customHeight="1">
      <c r="A1587" s="27"/>
    </row>
    <row r="1588" ht="15.75" customHeight="1">
      <c r="A1588" s="27"/>
    </row>
    <row r="1589" ht="15.75" customHeight="1">
      <c r="A1589" s="27"/>
    </row>
    <row r="1590" ht="15.75" customHeight="1">
      <c r="A1590" s="27"/>
    </row>
    <row r="1591" ht="15.75" customHeight="1">
      <c r="A1591" s="27"/>
    </row>
    <row r="1592" ht="15.75" customHeight="1">
      <c r="A1592" s="27"/>
    </row>
    <row r="1593" ht="15.75" customHeight="1">
      <c r="A1593" s="27"/>
    </row>
    <row r="1594" ht="15.75" customHeight="1">
      <c r="A1594" s="27"/>
    </row>
    <row r="1595" ht="15.75" customHeight="1">
      <c r="A1595" s="27"/>
    </row>
    <row r="1596" ht="15.75" customHeight="1">
      <c r="A1596" s="27"/>
    </row>
    <row r="1597" ht="15.75" customHeight="1">
      <c r="A1597" s="27"/>
    </row>
    <row r="1598" ht="15.75" customHeight="1">
      <c r="A1598" s="27"/>
    </row>
    <row r="1599" ht="15.75" customHeight="1">
      <c r="A1599" s="27"/>
    </row>
    <row r="1600" ht="15.75" customHeight="1">
      <c r="A1600" s="27"/>
    </row>
    <row r="1601" ht="15.75" customHeight="1">
      <c r="A1601" s="27"/>
    </row>
    <row r="1602" ht="15.75" customHeight="1">
      <c r="A1602" s="27"/>
    </row>
    <row r="1603" ht="15.75" customHeight="1">
      <c r="A1603" s="27"/>
    </row>
    <row r="1604" ht="15.75" customHeight="1">
      <c r="A1604" s="27"/>
    </row>
    <row r="1605" ht="15.75" customHeight="1">
      <c r="A1605" s="27"/>
    </row>
    <row r="1606" ht="15.75" customHeight="1">
      <c r="A1606" s="27"/>
    </row>
    <row r="1607" ht="15.75" customHeight="1">
      <c r="A1607" s="27"/>
    </row>
    <row r="1608" ht="15.75" customHeight="1">
      <c r="A1608" s="27"/>
    </row>
    <row r="1609" ht="15.75" customHeight="1">
      <c r="A1609" s="27"/>
    </row>
    <row r="1610" ht="15.75" customHeight="1">
      <c r="A1610" s="27"/>
    </row>
    <row r="1611" ht="15.75" customHeight="1">
      <c r="A1611" s="27"/>
    </row>
    <row r="1612" ht="15.75" customHeight="1">
      <c r="A1612" s="27"/>
    </row>
    <row r="1613" ht="15.75" customHeight="1">
      <c r="A1613" s="27"/>
    </row>
    <row r="1614" ht="15.75" customHeight="1">
      <c r="A1614" s="27"/>
    </row>
    <row r="1615" ht="15.75" customHeight="1">
      <c r="A1615" s="27"/>
    </row>
    <row r="1616" ht="15.75" customHeight="1">
      <c r="A1616" s="27"/>
    </row>
    <row r="1617" ht="15.75" customHeight="1">
      <c r="A1617" s="27"/>
    </row>
    <row r="1618" ht="15.75" customHeight="1">
      <c r="A1618" s="27"/>
    </row>
    <row r="1619" ht="15.75" customHeight="1">
      <c r="A1619" s="27"/>
    </row>
    <row r="1620" ht="15.75" customHeight="1">
      <c r="A1620" s="27"/>
    </row>
    <row r="1621" ht="15.75" customHeight="1">
      <c r="A1621" s="27"/>
    </row>
    <row r="1622" ht="15.75" customHeight="1">
      <c r="A1622" s="27"/>
    </row>
    <row r="1623" ht="15.75" customHeight="1">
      <c r="A1623" s="27"/>
    </row>
    <row r="1624" ht="15.75" customHeight="1">
      <c r="A1624" s="27"/>
    </row>
    <row r="1625" ht="15.75" customHeight="1">
      <c r="A1625" s="27"/>
    </row>
    <row r="1626" ht="15.75" customHeight="1">
      <c r="A1626" s="27"/>
    </row>
    <row r="1627" ht="15.75" customHeight="1">
      <c r="A1627" s="27"/>
    </row>
    <row r="1628" ht="15.75" customHeight="1">
      <c r="A1628" s="27"/>
    </row>
    <row r="1629" ht="15.75" customHeight="1">
      <c r="A1629" s="27"/>
    </row>
    <row r="1630" ht="15.75" customHeight="1">
      <c r="A1630" s="27"/>
    </row>
    <row r="1631" ht="15.75" customHeight="1">
      <c r="A1631" s="27"/>
    </row>
    <row r="1632" ht="15.75" customHeight="1">
      <c r="A1632" s="27"/>
    </row>
    <row r="1633" ht="15.75" customHeight="1">
      <c r="A1633" s="27"/>
    </row>
    <row r="1634" ht="15.75" customHeight="1">
      <c r="A1634" s="27"/>
    </row>
    <row r="1635" ht="15.75" customHeight="1">
      <c r="A1635" s="27"/>
    </row>
    <row r="1636" ht="15.75" customHeight="1">
      <c r="A1636" s="27"/>
    </row>
    <row r="1637" ht="15.75" customHeight="1">
      <c r="A1637" s="27"/>
    </row>
    <row r="1638" ht="15.75" customHeight="1">
      <c r="A1638" s="27"/>
    </row>
    <row r="1639" ht="15.75" customHeight="1">
      <c r="A1639" s="27"/>
    </row>
    <row r="1640" ht="15.75" customHeight="1">
      <c r="A1640" s="27"/>
    </row>
    <row r="1641" ht="15.75" customHeight="1">
      <c r="A1641" s="27"/>
    </row>
    <row r="1642" ht="15.75" customHeight="1">
      <c r="A1642" s="27"/>
    </row>
    <row r="1643" ht="15.75" customHeight="1">
      <c r="A1643" s="27"/>
    </row>
    <row r="1644" ht="15.75" customHeight="1">
      <c r="A1644" s="27"/>
    </row>
    <row r="1645" ht="15.75" customHeight="1">
      <c r="A1645" s="27"/>
    </row>
    <row r="1646" ht="15.75" customHeight="1">
      <c r="A1646" s="27"/>
    </row>
    <row r="1647" ht="15.75" customHeight="1">
      <c r="A1647" s="27"/>
    </row>
    <row r="1648" ht="15.75" customHeight="1">
      <c r="A1648" s="27"/>
    </row>
    <row r="1649" ht="15.75" customHeight="1">
      <c r="A1649" s="27"/>
    </row>
    <row r="1650" ht="15.75" customHeight="1">
      <c r="A1650" s="27"/>
    </row>
    <row r="1651" ht="15.75" customHeight="1">
      <c r="A1651" s="27"/>
    </row>
    <row r="1652" ht="15.75" customHeight="1">
      <c r="A1652" s="27"/>
    </row>
    <row r="1653" ht="15.75" customHeight="1">
      <c r="A1653" s="27"/>
    </row>
    <row r="1654" ht="15.75" customHeight="1">
      <c r="A1654" s="27"/>
    </row>
    <row r="1655" ht="15.75" customHeight="1">
      <c r="A1655" s="27"/>
    </row>
    <row r="1656" ht="15.75" customHeight="1">
      <c r="A1656" s="27"/>
    </row>
    <row r="1657" ht="15.75" customHeight="1">
      <c r="A1657" s="27"/>
    </row>
    <row r="1658" ht="15.75" customHeight="1">
      <c r="A1658" s="27"/>
    </row>
    <row r="1659" ht="15.75" customHeight="1">
      <c r="A1659" s="27"/>
    </row>
    <row r="1660" ht="15.75" customHeight="1">
      <c r="A1660" s="27"/>
    </row>
    <row r="1661" ht="15.75" customHeight="1">
      <c r="A1661" s="27"/>
    </row>
    <row r="1662" ht="15.75" customHeight="1">
      <c r="A1662" s="27"/>
    </row>
    <row r="1663" ht="15.75" customHeight="1">
      <c r="A1663" s="27"/>
    </row>
    <row r="1664" ht="15.75" customHeight="1">
      <c r="A1664" s="27"/>
    </row>
    <row r="1665" ht="15.75" customHeight="1">
      <c r="A1665" s="27"/>
    </row>
    <row r="1666" ht="15.75" customHeight="1">
      <c r="A1666" s="27"/>
    </row>
    <row r="1667" ht="15.75" customHeight="1">
      <c r="A1667" s="27"/>
    </row>
    <row r="1668" ht="15.75" customHeight="1">
      <c r="A1668" s="27"/>
    </row>
    <row r="1669" ht="15.75" customHeight="1">
      <c r="A1669" s="27"/>
    </row>
    <row r="1670" ht="15.75" customHeight="1">
      <c r="A1670" s="27"/>
    </row>
    <row r="1671" ht="15.75" customHeight="1">
      <c r="A1671" s="27"/>
    </row>
    <row r="1672" ht="15.75" customHeight="1">
      <c r="A1672" s="27"/>
    </row>
    <row r="1673" ht="15.75" customHeight="1">
      <c r="A1673" s="27"/>
    </row>
    <row r="1674" ht="15.75" customHeight="1">
      <c r="A1674" s="27"/>
    </row>
    <row r="1675" ht="15.75" customHeight="1">
      <c r="A1675" s="27"/>
    </row>
    <row r="1676" ht="15.75" customHeight="1">
      <c r="A1676" s="27"/>
    </row>
    <row r="1677" ht="15.75" customHeight="1">
      <c r="A1677" s="27"/>
    </row>
    <row r="1678" ht="15.75" customHeight="1">
      <c r="A1678" s="27"/>
    </row>
    <row r="1679" ht="15.75" customHeight="1">
      <c r="A1679" s="27"/>
    </row>
    <row r="1680" ht="15.75" customHeight="1">
      <c r="A1680" s="27"/>
    </row>
    <row r="1681" ht="15.75" customHeight="1">
      <c r="A1681" s="27"/>
    </row>
    <row r="1682" ht="15.75" customHeight="1">
      <c r="A1682" s="27"/>
    </row>
    <row r="1683" ht="15.75" customHeight="1">
      <c r="A1683" s="27"/>
    </row>
    <row r="1684" ht="15.75" customHeight="1">
      <c r="A1684" s="27"/>
    </row>
    <row r="1685" ht="15.75" customHeight="1">
      <c r="A1685" s="27"/>
    </row>
    <row r="1686" ht="15.75" customHeight="1">
      <c r="A1686" s="27"/>
    </row>
    <row r="1687" ht="15.75" customHeight="1">
      <c r="A1687" s="27"/>
    </row>
    <row r="1688" ht="15.75" customHeight="1">
      <c r="A1688" s="27"/>
    </row>
    <row r="1689" ht="15.75" customHeight="1">
      <c r="A1689" s="27"/>
    </row>
    <row r="1690" ht="15.75" customHeight="1">
      <c r="A1690" s="27"/>
    </row>
    <row r="1691" ht="15.75" customHeight="1">
      <c r="A1691" s="27"/>
    </row>
    <row r="1692" ht="15.75" customHeight="1">
      <c r="A1692" s="27"/>
    </row>
    <row r="1693" ht="15.75" customHeight="1">
      <c r="A1693" s="27"/>
    </row>
    <row r="1694" ht="15.75" customHeight="1">
      <c r="A1694" s="27"/>
    </row>
    <row r="1695" ht="15.75" customHeight="1">
      <c r="A1695" s="27"/>
    </row>
    <row r="1696" ht="15.75" customHeight="1">
      <c r="A1696" s="27"/>
    </row>
    <row r="1697" ht="15.75" customHeight="1">
      <c r="A1697" s="27"/>
    </row>
    <row r="1698" ht="15.75" customHeight="1">
      <c r="A1698" s="27"/>
    </row>
    <row r="1699" ht="15.75" customHeight="1">
      <c r="A1699" s="27"/>
    </row>
    <row r="1700" ht="15.75" customHeight="1">
      <c r="A1700" s="27"/>
    </row>
    <row r="1701" ht="15.75" customHeight="1">
      <c r="A1701" s="27"/>
    </row>
    <row r="1702" ht="15.75" customHeight="1">
      <c r="A1702" s="27"/>
    </row>
    <row r="1703" ht="15.75" customHeight="1">
      <c r="A1703" s="27"/>
    </row>
    <row r="1704" ht="15.75" customHeight="1">
      <c r="A1704" s="27"/>
    </row>
    <row r="1705" ht="15.75" customHeight="1">
      <c r="A1705" s="27"/>
    </row>
    <row r="1706" ht="15.75" customHeight="1">
      <c r="A1706" s="27"/>
    </row>
    <row r="1707" ht="15.75" customHeight="1">
      <c r="A1707" s="27"/>
    </row>
    <row r="1708" ht="15.75" customHeight="1">
      <c r="A1708" s="27"/>
    </row>
    <row r="1709" ht="15.75" customHeight="1">
      <c r="A1709" s="27"/>
    </row>
    <row r="1710" ht="15.75" customHeight="1">
      <c r="A1710" s="27"/>
    </row>
    <row r="1711" ht="15.75" customHeight="1">
      <c r="A1711" s="27"/>
    </row>
    <row r="1712" ht="15.75" customHeight="1">
      <c r="A1712" s="27"/>
    </row>
    <row r="1713" ht="15.75" customHeight="1">
      <c r="A1713" s="27"/>
    </row>
    <row r="1714" ht="15.75" customHeight="1">
      <c r="A1714" s="27"/>
    </row>
    <row r="1715" ht="15.75" customHeight="1">
      <c r="A1715" s="27"/>
    </row>
    <row r="1716" ht="15.75" customHeight="1">
      <c r="A1716" s="27"/>
    </row>
    <row r="1717" ht="15.75" customHeight="1">
      <c r="A1717" s="27"/>
    </row>
    <row r="1718" ht="15.75" customHeight="1">
      <c r="A1718" s="27"/>
    </row>
    <row r="1719" ht="15.75" customHeight="1">
      <c r="A1719" s="27"/>
    </row>
    <row r="1720" ht="15.75" customHeight="1">
      <c r="A1720" s="27"/>
    </row>
    <row r="1721" ht="15.75" customHeight="1">
      <c r="A1721" s="27"/>
    </row>
    <row r="1722" ht="15.75" customHeight="1">
      <c r="A1722" s="27"/>
    </row>
    <row r="1723" ht="15.75" customHeight="1">
      <c r="A1723" s="27"/>
    </row>
    <row r="1724" ht="15.75" customHeight="1">
      <c r="A1724" s="27"/>
    </row>
    <row r="1725" ht="15.75" customHeight="1">
      <c r="A1725" s="27"/>
    </row>
    <row r="1726" ht="15.75" customHeight="1">
      <c r="A1726" s="27"/>
    </row>
    <row r="1727" ht="15.75" customHeight="1">
      <c r="A1727" s="27"/>
    </row>
    <row r="1728" ht="15.75" customHeight="1">
      <c r="A1728" s="27"/>
    </row>
    <row r="1729" ht="15.75" customHeight="1">
      <c r="A1729" s="27"/>
    </row>
    <row r="1730" ht="15.75" customHeight="1">
      <c r="A1730" s="27"/>
    </row>
    <row r="1731" ht="15.75" customHeight="1">
      <c r="A1731" s="27"/>
    </row>
    <row r="1732" ht="15.75" customHeight="1">
      <c r="A1732" s="27"/>
    </row>
    <row r="1733" ht="15.75" customHeight="1">
      <c r="A1733" s="27"/>
    </row>
    <row r="1734" ht="15.75" customHeight="1">
      <c r="A1734" s="27"/>
    </row>
    <row r="1735" ht="15.75" customHeight="1">
      <c r="A1735" s="27"/>
    </row>
    <row r="1736" ht="15.75" customHeight="1">
      <c r="A1736" s="27"/>
    </row>
    <row r="1737" ht="15.75" customHeight="1">
      <c r="A1737" s="27"/>
    </row>
    <row r="1738" ht="15.75" customHeight="1">
      <c r="A1738" s="27"/>
    </row>
    <row r="1739" ht="15.75" customHeight="1">
      <c r="A1739" s="27"/>
    </row>
    <row r="1740" ht="15.75" customHeight="1">
      <c r="A1740" s="27"/>
    </row>
    <row r="1741" ht="15.75" customHeight="1">
      <c r="A1741" s="27"/>
    </row>
    <row r="1742" ht="15.75" customHeight="1">
      <c r="A1742" s="27"/>
    </row>
    <row r="1743" ht="15.75" customHeight="1">
      <c r="A1743" s="27"/>
    </row>
    <row r="1744" ht="15.75" customHeight="1">
      <c r="A1744" s="27"/>
    </row>
    <row r="1745" ht="15.75" customHeight="1">
      <c r="A1745" s="27"/>
    </row>
    <row r="1746" ht="15.75" customHeight="1">
      <c r="A1746" s="27"/>
    </row>
    <row r="1747" ht="15.75" customHeight="1">
      <c r="A1747" s="27"/>
    </row>
    <row r="1748" ht="15.75" customHeight="1">
      <c r="A1748" s="27"/>
    </row>
    <row r="1749" ht="15.75" customHeight="1">
      <c r="A1749" s="27"/>
    </row>
    <row r="1750" ht="15.75" customHeight="1">
      <c r="A1750" s="27"/>
    </row>
    <row r="1751" ht="15.75" customHeight="1">
      <c r="A1751" s="27"/>
    </row>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sheetData>
  <printOptions/>
  <pageMargins left="0.28" right="0.17" top="0.5" bottom="0.5" header="0.5" footer="0.5"/>
  <pageSetup firstPageNumber="6" useFirstPageNumber="1" horizontalDpi="300" verticalDpi="300" orientation="portrait" scale="95" r:id="rId11"/>
  <headerFooter alignWithMargins="0">
    <oddFooter>&amp;C&amp;P</oddFooter>
  </headerFooter>
  <rowBreaks count="6" manualBreakCount="6">
    <brk id="47" max="9" man="1"/>
    <brk id="85" max="9" man="1"/>
    <brk id="132" max="9" man="1"/>
    <brk id="176" max="9" man="1"/>
    <brk id="223" max="9" man="1"/>
    <brk id="265" max="9" man="1"/>
  </rowBreaks>
  <drawing r:id="rId10"/>
  <legacyDrawing r:id="rId9"/>
  <oleObjects>
    <oleObject progId="MSPhotoEd.3" shapeId="519908" r:id="rId2"/>
    <oleObject progId="MSPhotoEd.3" shapeId="708153" r:id="rId3"/>
    <oleObject progId="MSPhotoEd.3" shapeId="708374" r:id="rId4"/>
    <oleObject progId="MSPhotoEd.3" shapeId="711506" r:id="rId5"/>
    <oleObject progId="MSPhotoEd.3" shapeId="711576" r:id="rId6"/>
    <oleObject progId="MSPhotoEd.3" shapeId="713955" r:id="rId7"/>
    <oleObject progId="MSPhotoEd.3" shapeId="716067" r:id="rId8"/>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Gan</cp:lastModifiedBy>
  <cp:lastPrinted>2007-02-23T08:29:11Z</cp:lastPrinted>
  <dcterms:created xsi:type="dcterms:W3CDTF">2003-04-25T08:03:48Z</dcterms:created>
  <dcterms:modified xsi:type="dcterms:W3CDTF">2007-02-23T09:05:42Z</dcterms:modified>
  <cp:category/>
  <cp:version/>
  <cp:contentType/>
  <cp:contentStatus/>
</cp:coreProperties>
</file>